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305" windowWidth="20115" windowHeight="6480"/>
  </bookViews>
  <sheets>
    <sheet name="все площадки" sheetId="22" r:id="rId1"/>
  </sheets>
  <definedNames>
    <definedName name="_xlnm._FilterDatabase" localSheetId="0" hidden="1">'все площадки'!$A$2:$AE$167</definedName>
  </definedNames>
  <calcPr calcId="145621" concurrentCalc="0"/>
</workbook>
</file>

<file path=xl/calcChain.xml><?xml version="1.0" encoding="utf-8"?>
<calcChain xmlns="http://schemas.openxmlformats.org/spreadsheetml/2006/main">
  <c r="AA166" i="22" l="1"/>
  <c r="X166" i="22"/>
  <c r="W166" i="22"/>
  <c r="V166" i="22"/>
  <c r="U166" i="22"/>
  <c r="T166" i="22"/>
  <c r="L166" i="22"/>
  <c r="M166" i="22"/>
  <c r="N166" i="22"/>
  <c r="O166" i="22"/>
  <c r="P166" i="22"/>
  <c r="Q166" i="22"/>
  <c r="R166" i="22"/>
  <c r="K166" i="22"/>
  <c r="Y165" i="22"/>
  <c r="S165" i="22"/>
  <c r="Y164" i="22"/>
  <c r="S164" i="22"/>
  <c r="Y163" i="22"/>
  <c r="S163" i="22"/>
  <c r="Y162" i="22"/>
  <c r="S162" i="22"/>
  <c r="Y161" i="22"/>
  <c r="S161" i="22"/>
  <c r="Y160" i="22"/>
  <c r="S160" i="22"/>
  <c r="Y159" i="22"/>
  <c r="S159" i="22"/>
  <c r="Y158" i="22"/>
  <c r="S158" i="22"/>
  <c r="Y157" i="22"/>
  <c r="S157" i="22"/>
  <c r="Y156" i="22"/>
  <c r="S156" i="22"/>
  <c r="Y155" i="22"/>
  <c r="S155" i="22"/>
  <c r="Y154" i="22"/>
  <c r="S154" i="22"/>
  <c r="Y153" i="22"/>
  <c r="S153" i="22"/>
  <c r="Y152" i="22"/>
  <c r="S152" i="22"/>
  <c r="Z152" i="22"/>
  <c r="Y137" i="22"/>
  <c r="S137" i="22"/>
  <c r="Z137" i="22"/>
  <c r="Y125" i="22"/>
  <c r="S125" i="22"/>
  <c r="Y124" i="22"/>
  <c r="S124" i="22"/>
  <c r="Z124" i="22"/>
  <c r="Y120" i="22"/>
  <c r="S120" i="22"/>
  <c r="Z120" i="22"/>
  <c r="Y111" i="22"/>
  <c r="S111" i="22"/>
  <c r="Z111" i="22"/>
  <c r="Y110" i="22"/>
  <c r="S110" i="22"/>
  <c r="Z110" i="22"/>
  <c r="Y109" i="22"/>
  <c r="S109" i="22"/>
  <c r="Z109" i="22"/>
  <c r="Y96" i="22"/>
  <c r="S96" i="22"/>
  <c r="Z96" i="22"/>
  <c r="Y87" i="22"/>
  <c r="S87" i="22"/>
  <c r="Z87" i="22"/>
  <c r="Y86" i="22"/>
  <c r="S86" i="22"/>
  <c r="Z86" i="22"/>
  <c r="Y83" i="22"/>
  <c r="S83" i="22"/>
  <c r="Z83" i="22"/>
  <c r="Y81" i="22"/>
  <c r="S81" i="22"/>
  <c r="Z81" i="22"/>
  <c r="Y80" i="22"/>
  <c r="S80" i="22"/>
  <c r="Z80" i="22"/>
  <c r="Y78" i="22"/>
  <c r="S78" i="22"/>
  <c r="Z78" i="22"/>
  <c r="Y67" i="22"/>
  <c r="S67" i="22"/>
  <c r="Z67" i="22"/>
  <c r="Y57" i="22"/>
  <c r="S57" i="22"/>
  <c r="Z57" i="22"/>
  <c r="Y56" i="22"/>
  <c r="S56" i="22"/>
  <c r="Z56" i="22"/>
  <c r="Y47" i="22"/>
  <c r="S47" i="22"/>
  <c r="Z47" i="22"/>
  <c r="Y46" i="22"/>
  <c r="S46" i="22"/>
  <c r="Z46" i="22"/>
  <c r="Y43" i="22"/>
  <c r="S43" i="22"/>
  <c r="Z43" i="22"/>
  <c r="Y42" i="22"/>
  <c r="S42" i="22"/>
  <c r="Z42" i="22"/>
  <c r="Y40" i="22"/>
  <c r="S40" i="22"/>
  <c r="Z40" i="22"/>
  <c r="Y39" i="22"/>
  <c r="S39" i="22"/>
  <c r="Z39" i="22"/>
  <c r="Y36" i="22"/>
  <c r="S36" i="22"/>
  <c r="Y32" i="22"/>
  <c r="S32" i="22"/>
  <c r="Z32" i="22"/>
  <c r="Y28" i="22"/>
  <c r="S28" i="22"/>
  <c r="Y23" i="22"/>
  <c r="S23" i="22"/>
  <c r="Y22" i="22"/>
  <c r="S22" i="22"/>
  <c r="Y17" i="22"/>
  <c r="S17" i="22"/>
  <c r="Y14" i="22"/>
  <c r="S14" i="22"/>
  <c r="Y13" i="22"/>
  <c r="S13" i="22"/>
  <c r="Y10" i="22"/>
  <c r="S10" i="22"/>
  <c r="Y3" i="22"/>
  <c r="S3" i="22"/>
  <c r="Y131" i="22"/>
  <c r="S131" i="22"/>
  <c r="Z131" i="22"/>
  <c r="Y92" i="22"/>
  <c r="S92" i="22"/>
  <c r="Z92" i="22"/>
  <c r="Y85" i="22"/>
  <c r="S85" i="22"/>
  <c r="Z85" i="22"/>
  <c r="Y64" i="22"/>
  <c r="S64" i="22"/>
  <c r="Z64" i="22"/>
  <c r="Y51" i="22"/>
  <c r="S51" i="22"/>
  <c r="Z51" i="22"/>
  <c r="Y49" i="22"/>
  <c r="S49" i="22"/>
  <c r="Z49" i="22"/>
  <c r="Y66" i="22"/>
  <c r="S66" i="22"/>
  <c r="Z66" i="22"/>
  <c r="Y31" i="22"/>
  <c r="S31" i="22"/>
  <c r="Z31" i="22"/>
  <c r="Y37" i="22"/>
  <c r="S37" i="22"/>
  <c r="Z37" i="22"/>
  <c r="Y19" i="22"/>
  <c r="S19" i="22"/>
  <c r="Z19" i="22"/>
  <c r="Y16" i="22"/>
  <c r="S16" i="22"/>
  <c r="Z16" i="22"/>
  <c r="Y12" i="22"/>
  <c r="S12" i="22"/>
  <c r="Z12" i="22"/>
  <c r="Y6" i="22"/>
  <c r="S6" i="22"/>
  <c r="Z6" i="22"/>
  <c r="Y135" i="22"/>
  <c r="S135" i="22"/>
  <c r="Z135" i="22"/>
  <c r="Y123" i="22"/>
  <c r="S123" i="22"/>
  <c r="Z123" i="22"/>
  <c r="Y121" i="22"/>
  <c r="S121" i="22"/>
  <c r="Z121" i="22"/>
  <c r="Y119" i="22"/>
  <c r="S119" i="22"/>
  <c r="Z119" i="22"/>
  <c r="Y100" i="22"/>
  <c r="S100" i="22"/>
  <c r="Z100" i="22"/>
  <c r="Y95" i="22"/>
  <c r="S95" i="22"/>
  <c r="Z95" i="22"/>
  <c r="Y73" i="22"/>
  <c r="S73" i="22"/>
  <c r="Z73" i="22"/>
  <c r="Y54" i="22"/>
  <c r="S54" i="22"/>
  <c r="Z54" i="22"/>
  <c r="Y9" i="22"/>
  <c r="S9" i="22"/>
  <c r="Z9" i="22"/>
  <c r="Y151" i="22"/>
  <c r="S151" i="22"/>
  <c r="Z151" i="22"/>
  <c r="Y150" i="22"/>
  <c r="S150" i="22"/>
  <c r="Z150" i="22"/>
  <c r="Y149" i="22"/>
  <c r="S149" i="22"/>
  <c r="Z149" i="22"/>
  <c r="Y148" i="22"/>
  <c r="S148" i="22"/>
  <c r="Z148" i="22"/>
  <c r="Y147" i="22"/>
  <c r="S147" i="22"/>
  <c r="Z147" i="22"/>
  <c r="Y117" i="22"/>
  <c r="S117" i="22"/>
  <c r="Z117" i="22"/>
  <c r="Y114" i="22"/>
  <c r="S114" i="22"/>
  <c r="Z114" i="22"/>
  <c r="Y113" i="22"/>
  <c r="S113" i="22"/>
  <c r="Z113" i="22"/>
  <c r="Y105" i="22"/>
  <c r="S105" i="22"/>
  <c r="Z105" i="22"/>
  <c r="Y94" i="22"/>
  <c r="S94" i="22"/>
  <c r="Z94" i="22"/>
  <c r="Y91" i="22"/>
  <c r="S91" i="22"/>
  <c r="Z91" i="22"/>
  <c r="Y90" i="22"/>
  <c r="S90" i="22"/>
  <c r="Z90" i="22"/>
  <c r="Y89" i="22"/>
  <c r="S89" i="22"/>
  <c r="Z89" i="22"/>
  <c r="Y88" i="22"/>
  <c r="S88" i="22"/>
  <c r="Z88" i="22"/>
  <c r="Y84" i="22"/>
  <c r="S84" i="22"/>
  <c r="Z84" i="22"/>
  <c r="Y82" i="22"/>
  <c r="S82" i="22"/>
  <c r="Z82" i="22"/>
  <c r="Y75" i="22"/>
  <c r="S75" i="22"/>
  <c r="Z75" i="22"/>
  <c r="Y74" i="22"/>
  <c r="S74" i="22"/>
  <c r="Z74" i="22"/>
  <c r="Y71" i="22"/>
  <c r="S71" i="22"/>
  <c r="Z71" i="22"/>
  <c r="Y65" i="22"/>
  <c r="S65" i="22"/>
  <c r="Z65" i="22"/>
  <c r="Y63" i="22"/>
  <c r="S63" i="22"/>
  <c r="Z63" i="22"/>
  <c r="Y53" i="22"/>
  <c r="S53" i="22"/>
  <c r="Z53" i="22"/>
  <c r="Y52" i="22"/>
  <c r="S52" i="22"/>
  <c r="Z52" i="22"/>
  <c r="Y48" i="22"/>
  <c r="S48" i="22"/>
  <c r="Z48" i="22"/>
  <c r="Y45" i="22"/>
  <c r="S45" i="22"/>
  <c r="Z45" i="22"/>
  <c r="Y38" i="22"/>
  <c r="S38" i="22"/>
  <c r="Z38" i="22"/>
  <c r="Y33" i="22"/>
  <c r="S33" i="22"/>
  <c r="Z33" i="22"/>
  <c r="Y29" i="22"/>
  <c r="S29" i="22"/>
  <c r="Z29" i="22"/>
  <c r="Y15" i="22"/>
  <c r="S15" i="22"/>
  <c r="Z15" i="22"/>
  <c r="Y5" i="22"/>
  <c r="S5" i="22"/>
  <c r="Z5" i="22"/>
  <c r="Y146" i="22"/>
  <c r="S146" i="22"/>
  <c r="Z146" i="22"/>
  <c r="Y145" i="22"/>
  <c r="S145" i="22"/>
  <c r="Z145" i="22"/>
  <c r="Y144" i="22"/>
  <c r="S144" i="22"/>
  <c r="Z144" i="22"/>
  <c r="Y143" i="22"/>
  <c r="S143" i="22"/>
  <c r="Z143" i="22"/>
  <c r="Y142" i="22"/>
  <c r="S142" i="22"/>
  <c r="Z142" i="22"/>
  <c r="Y141" i="22"/>
  <c r="S141" i="22"/>
  <c r="Z141" i="22"/>
  <c r="Y140" i="22"/>
  <c r="S140" i="22"/>
  <c r="Z140" i="22"/>
  <c r="Y139" i="22"/>
  <c r="S139" i="22"/>
  <c r="Z139" i="22"/>
  <c r="Y138" i="22"/>
  <c r="S138" i="22"/>
  <c r="Z138" i="22"/>
  <c r="Y136" i="22"/>
  <c r="S136" i="22"/>
  <c r="Z136" i="22"/>
  <c r="Y134" i="22"/>
  <c r="S134" i="22"/>
  <c r="Z134" i="22"/>
  <c r="Y133" i="22"/>
  <c r="S133" i="22"/>
  <c r="Z133" i="22"/>
  <c r="Y132" i="22"/>
  <c r="S132" i="22"/>
  <c r="Z132" i="22"/>
  <c r="Y130" i="22"/>
  <c r="S130" i="22"/>
  <c r="Z130" i="22"/>
  <c r="Y129" i="22"/>
  <c r="S129" i="22"/>
  <c r="Z129" i="22"/>
  <c r="Y128" i="22"/>
  <c r="S128" i="22"/>
  <c r="Z128" i="22"/>
  <c r="Y127" i="22"/>
  <c r="S127" i="22"/>
  <c r="Z127" i="22"/>
  <c r="Y126" i="22"/>
  <c r="S126" i="22"/>
  <c r="Z126" i="22"/>
  <c r="Y122" i="22"/>
  <c r="S122" i="22"/>
  <c r="Z122" i="22"/>
  <c r="Y118" i="22"/>
  <c r="S118" i="22"/>
  <c r="Z118" i="22"/>
  <c r="Y116" i="22"/>
  <c r="S116" i="22"/>
  <c r="Z116" i="22"/>
  <c r="Y115" i="22"/>
  <c r="S115" i="22"/>
  <c r="Z115" i="22"/>
  <c r="Y112" i="22"/>
  <c r="S112" i="22"/>
  <c r="Z112" i="22"/>
  <c r="Y108" i="22"/>
  <c r="S108" i="22"/>
  <c r="Z108" i="22"/>
  <c r="Y107" i="22"/>
  <c r="S107" i="22"/>
  <c r="Z107" i="22"/>
  <c r="Y106" i="22"/>
  <c r="S106" i="22"/>
  <c r="Z106" i="22"/>
  <c r="Y104" i="22"/>
  <c r="S104" i="22"/>
  <c r="Z104" i="22"/>
  <c r="Y103" i="22"/>
  <c r="S103" i="22"/>
  <c r="Z103" i="22"/>
  <c r="Y102" i="22"/>
  <c r="S102" i="22"/>
  <c r="Z102" i="22"/>
  <c r="Y101" i="22"/>
  <c r="S101" i="22"/>
  <c r="Z101" i="22"/>
  <c r="Y99" i="22"/>
  <c r="S99" i="22"/>
  <c r="Z99" i="22"/>
  <c r="Y98" i="22"/>
  <c r="S98" i="22"/>
  <c r="Z98" i="22"/>
  <c r="Y97" i="22"/>
  <c r="S97" i="22"/>
  <c r="Z97" i="22"/>
  <c r="Y93" i="22"/>
  <c r="S93" i="22"/>
  <c r="Z93" i="22"/>
  <c r="Y79" i="22"/>
  <c r="S79" i="22"/>
  <c r="Z79" i="22"/>
  <c r="Y77" i="22"/>
  <c r="S77" i="22"/>
  <c r="Z77" i="22"/>
  <c r="Y76" i="22"/>
  <c r="S76" i="22"/>
  <c r="Z76" i="22"/>
  <c r="Y72" i="22"/>
  <c r="S72" i="22"/>
  <c r="Z72" i="22"/>
  <c r="Y70" i="22"/>
  <c r="S70" i="22"/>
  <c r="Z70" i="22"/>
  <c r="Y69" i="22"/>
  <c r="S69" i="22"/>
  <c r="Z69" i="22"/>
  <c r="Y68" i="22"/>
  <c r="S68" i="22"/>
  <c r="Z68" i="22"/>
  <c r="Y62" i="22"/>
  <c r="S62" i="22"/>
  <c r="Z62" i="22"/>
  <c r="Y61" i="22"/>
  <c r="S61" i="22"/>
  <c r="Z61" i="22"/>
  <c r="Y60" i="22"/>
  <c r="S60" i="22"/>
  <c r="Y59" i="22"/>
  <c r="S59" i="22"/>
  <c r="Y58" i="22"/>
  <c r="S58" i="22"/>
  <c r="Y55" i="22"/>
  <c r="S55" i="22"/>
  <c r="Y50" i="22"/>
  <c r="S50" i="22"/>
  <c r="Y44" i="22"/>
  <c r="S44" i="22"/>
  <c r="Y41" i="22"/>
  <c r="S41" i="22"/>
  <c r="Y35" i="22"/>
  <c r="S35" i="22"/>
  <c r="Y34" i="22"/>
  <c r="S34" i="22"/>
  <c r="Y30" i="22"/>
  <c r="S30" i="22"/>
  <c r="Y27" i="22"/>
  <c r="S27" i="22"/>
  <c r="Y26" i="22"/>
  <c r="S26" i="22"/>
  <c r="Y25" i="22"/>
  <c r="S25" i="22"/>
  <c r="Y24" i="22"/>
  <c r="S24" i="22"/>
  <c r="Y21" i="22"/>
  <c r="S21" i="22"/>
  <c r="Y20" i="22"/>
  <c r="S20" i="22"/>
  <c r="Y18" i="22"/>
  <c r="S18" i="22"/>
  <c r="Y11" i="22"/>
  <c r="S11" i="22"/>
  <c r="Y8" i="22"/>
  <c r="S8" i="22"/>
  <c r="Y7" i="22"/>
  <c r="S7" i="22"/>
  <c r="Y4" i="22"/>
  <c r="S4" i="22"/>
  <c r="Z125" i="22"/>
  <c r="S166" i="22"/>
  <c r="Y166" i="22"/>
  <c r="Z11" i="22"/>
  <c r="AB11" i="22"/>
  <c r="Z26" i="22"/>
  <c r="Z44" i="22"/>
  <c r="Z10" i="22"/>
  <c r="AB10" i="22"/>
  <c r="Z14" i="22"/>
  <c r="AB14" i="22"/>
  <c r="Z22" i="22"/>
  <c r="Z28" i="22"/>
  <c r="AB28" i="22"/>
  <c r="Z36" i="22"/>
  <c r="Z20" i="22"/>
  <c r="Z35" i="22"/>
  <c r="Z18" i="22"/>
  <c r="Z34" i="22"/>
  <c r="Z58" i="22"/>
  <c r="Z3" i="22"/>
  <c r="Z13" i="22"/>
  <c r="AB13" i="22"/>
  <c r="Z17" i="22"/>
  <c r="Z23" i="22"/>
  <c r="Z7" i="22"/>
  <c r="AB7" i="22"/>
  <c r="Z24" i="22"/>
  <c r="Z30" i="22"/>
  <c r="Z55" i="22"/>
  <c r="Z59" i="22"/>
  <c r="Z4" i="22"/>
  <c r="AB4" i="22"/>
  <c r="Z8" i="22"/>
  <c r="AB8" i="22"/>
  <c r="Z21" i="22"/>
  <c r="AB21" i="22"/>
  <c r="Z25" i="22"/>
  <c r="Z27" i="22"/>
  <c r="Z41" i="22"/>
  <c r="Z50" i="22"/>
  <c r="Z60" i="22"/>
  <c r="Z154" i="22"/>
  <c r="Z156" i="22"/>
  <c r="Z158" i="22"/>
  <c r="Z160" i="22"/>
  <c r="Z162" i="22"/>
  <c r="Z164" i="22"/>
  <c r="Z153" i="22"/>
  <c r="Z155" i="22"/>
  <c r="Z157" i="22"/>
  <c r="Z159" i="22"/>
  <c r="Z161" i="22"/>
  <c r="Z163" i="22"/>
  <c r="Z165" i="22"/>
  <c r="AB5" i="22"/>
  <c r="AB29" i="22"/>
  <c r="AB38" i="22"/>
  <c r="AB48" i="22"/>
  <c r="AB9" i="22"/>
  <c r="AB73" i="22"/>
  <c r="AB100" i="22"/>
  <c r="AB12" i="22"/>
  <c r="AB19" i="22"/>
  <c r="AB15" i="22"/>
  <c r="AB54" i="22"/>
  <c r="AB95" i="22"/>
  <c r="AB6" i="22"/>
  <c r="AB16" i="22"/>
  <c r="AB51" i="22"/>
  <c r="AB3" i="22"/>
  <c r="Z166" i="22"/>
</calcChain>
</file>

<file path=xl/sharedStrings.xml><?xml version="1.0" encoding="utf-8"?>
<sst xmlns="http://schemas.openxmlformats.org/spreadsheetml/2006/main" count="1475" uniqueCount="575">
  <si>
    <t>ФИО участника</t>
  </si>
  <si>
    <t>Класс</t>
  </si>
  <si>
    <t>Образовательное учреждение</t>
  </si>
  <si>
    <t>Субъект РФ / страна</t>
  </si>
  <si>
    <t>Населенный пункт</t>
  </si>
  <si>
    <t>ФИО учителя географии</t>
  </si>
  <si>
    <t>Ярославская область</t>
  </si>
  <si>
    <t>Пермский край</t>
  </si>
  <si>
    <t>г. Москва</t>
  </si>
  <si>
    <t>Челябинская область</t>
  </si>
  <si>
    <t>г. Пермь</t>
  </si>
  <si>
    <t>Московская область</t>
  </si>
  <si>
    <t>г. Челябинск</t>
  </si>
  <si>
    <t>г. Ярославль</t>
  </si>
  <si>
    <t>Примечание</t>
  </si>
  <si>
    <t>г. Краснодар</t>
  </si>
  <si>
    <t>Краснодарский край</t>
  </si>
  <si>
    <t>Болотина Александра Сергеевна</t>
  </si>
  <si>
    <t>Шапарева Елена Ивановна</t>
  </si>
  <si>
    <t>Муниципальное бюджетное общеобразовательное учреждение «Гимназия № 1»</t>
  </si>
  <si>
    <t>Авдеев Кирилл Данилович</t>
  </si>
  <si>
    <t>Сидякина Елена Анатольевна</t>
  </si>
  <si>
    <t>г. Люберцы</t>
  </si>
  <si>
    <t>Ратехина Елизавета Андреевна</t>
  </si>
  <si>
    <t>Пышкина Любовь Николаевна</t>
  </si>
  <si>
    <t>Онищенко Майя Викторовна</t>
  </si>
  <si>
    <t>Нижегородская область</t>
  </si>
  <si>
    <t>Мялицына Анастасия Викторовна</t>
  </si>
  <si>
    <t>Мялицына Елена Владимировна</t>
  </si>
  <si>
    <t>Попова Ирина Александровна</t>
  </si>
  <si>
    <t>Ябуров Михаил Юрьевич</t>
  </si>
  <si>
    <t>Муниципальное автономное общеобразовательное учреждение «Гимназия № 2»</t>
  </si>
  <si>
    <t>г. Соликамск</t>
  </si>
  <si>
    <t>г. Тюмень</t>
  </si>
  <si>
    <t>Тюменская область</t>
  </si>
  <si>
    <t>Пронченко Нина Семеновна</t>
  </si>
  <si>
    <t>Самохвалов Никита Дмитриевич</t>
  </si>
  <si>
    <t>Рахимзянова Елена Вениаминовна</t>
  </si>
  <si>
    <t>Муниципальное автономное общеобразовательное учреждение «Бершетская средняя школа»</t>
  </si>
  <si>
    <t>Муниципальное автономное общеобразовательное учреждение «Средняя общеобразовательная школа № 7»</t>
  </si>
  <si>
    <t>Никитасенко Светлана Николаевна</t>
  </si>
  <si>
    <t>Муниципальное автономное общеобразовательное учреждение «Гимназия № 6»</t>
  </si>
  <si>
    <t>Зорина Светлана Васильевна</t>
  </si>
  <si>
    <t>Истомин Валерий Алексеевич</t>
  </si>
  <si>
    <t>Игнатьева Алиса Андреевна</t>
  </si>
  <si>
    <t>Зорин Юрий Васильевич, Зорина Светлана Васильевна</t>
  </si>
  <si>
    <t>Курдюков Аркадий Дмитриевич</t>
  </si>
  <si>
    <t>Василиженко Александр Александрович</t>
  </si>
  <si>
    <t>Нуждина Елена Владимировна</t>
  </si>
  <si>
    <t>Нуреев Тимур Ринатович</t>
  </si>
  <si>
    <t>Шамсутдинов Данил Марсельевич</t>
  </si>
  <si>
    <t>Государственное бюджетное общеобразовательное учреждение «Челябинский областной многопрофильный лицей-интернат для одаренных детей»</t>
  </si>
  <si>
    <t>Пугина Светлана Владимировна</t>
  </si>
  <si>
    <t>г. Верещагино</t>
  </si>
  <si>
    <t>Ватутин Георгий Дмитриевич</t>
  </si>
  <si>
    <t>Барнёв Евгений Анатольевич</t>
  </si>
  <si>
    <t>Охотникова Екатерина Геннадьевна</t>
  </si>
  <si>
    <t>Бузмаков Михаил Юрьевич</t>
  </si>
  <si>
    <t>Пересторонин Михаил Евгеньевич</t>
  </si>
  <si>
    <t>Якутов Глеб Юрьевич</t>
  </si>
  <si>
    <t>Толоконина Светлана Васильевна</t>
  </si>
  <si>
    <t>Беляев Анатолий Михайлович</t>
  </si>
  <si>
    <t>Матвеец София Антоновна</t>
  </si>
  <si>
    <t>г. Дмитров</t>
  </si>
  <si>
    <t>Удмуртская Республика</t>
  </si>
  <si>
    <t>Назаренко Юлия Владимировна</t>
  </si>
  <si>
    <t>Муниципальное общеобразовательное учреждение «Гимназия «Дмитров»»</t>
  </si>
  <si>
    <t>Балабан Михаил Олегович</t>
  </si>
  <si>
    <t>Маскаева Надежда Анатольевна</t>
  </si>
  <si>
    <t>Муниципальное общеобразовательное учреждение «Лицей № 2»</t>
  </si>
  <si>
    <t>г. Саратов</t>
  </si>
  <si>
    <t>Саратовская область</t>
  </si>
  <si>
    <t>г. Томск</t>
  </si>
  <si>
    <t>Томская область</t>
  </si>
  <si>
    <t>г. Лысьва</t>
  </si>
  <si>
    <t>Трухин Артём Юрьевич</t>
  </si>
  <si>
    <t>Мельникова Светлана Юрьевна</t>
  </si>
  <si>
    <t>г. Ижевск</t>
  </si>
  <si>
    <t>Удмуртская республика</t>
  </si>
  <si>
    <t>Республика Башкортостан</t>
  </si>
  <si>
    <t>Юрчихин Алексей Александрович</t>
  </si>
  <si>
    <t>Конькова Елена Николаевна</t>
  </si>
  <si>
    <t>Муниципальное автономное общеобразовательное учреждение «Гимназия № 26»</t>
  </si>
  <si>
    <t>г. Санкт-Петербург</t>
  </si>
  <si>
    <t>Патокина Наталья Юрьевна</t>
  </si>
  <si>
    <t>Садртинов Кирилл Денисович</t>
  </si>
  <si>
    <t>Лихушина Наталия Ивановна</t>
  </si>
  <si>
    <t>г. Старый Оскол</t>
  </si>
  <si>
    <t>Белгородская область</t>
  </si>
  <si>
    <t xml:space="preserve">Пермский край </t>
  </si>
  <si>
    <t>Суспицын Георгий Николаевич</t>
  </si>
  <si>
    <t>Давыдова Елена Павловна</t>
  </si>
  <si>
    <t>Муниципальное общеобразовательное учреждение «Средняя общеобразовательная школа № 5 с углублённым изучением математики» города Магнитогорска</t>
  </si>
  <si>
    <t>г. Магнитогорск</t>
  </si>
  <si>
    <t>Миронов Илларион Александрович</t>
  </si>
  <si>
    <t>Кордыш Алексей Сергеевич</t>
  </si>
  <si>
    <t>Демидова Светлана Анатольевна</t>
  </si>
  <si>
    <t>Муниципальное автономное общеобразовательное учреждение «Средняя общеобразовательная школа с углублённым изучением отдельных предметов № 3»</t>
  </si>
  <si>
    <t>г. Березники</t>
  </si>
  <si>
    <t>Шепелева Татьяна Алексеевна</t>
  </si>
  <si>
    <t>Писарева Елена Александровна</t>
  </si>
  <si>
    <t>Белозерцева Лидия Васильевна</t>
  </si>
  <si>
    <t>Муниципальное автономное общеобразовательное учреждение «Бабкинская средняя школа»</t>
  </si>
  <si>
    <t>Капустина Елена Николаевна</t>
  </si>
  <si>
    <t>Якушева Екатерина Андреевна</t>
  </si>
  <si>
    <t>Павлова Ирина Вениаминовна</t>
  </si>
  <si>
    <t>Оборин Владимир Александрович</t>
  </si>
  <si>
    <t>Ященко Вера Владимировна</t>
  </si>
  <si>
    <t>Красноярский край</t>
  </si>
  <si>
    <t>г. Оренбург</t>
  </si>
  <si>
    <t>Оренбургская область</t>
  </si>
  <si>
    <t>Муниципальное автономное общеобразовательное учреждение «Средняя общеобразовательная школа № 1»</t>
  </si>
  <si>
    <t>Бородкина Ирина Александровна</t>
  </si>
  <si>
    <t>Муниципальное автономное общеобразовательное учреждение «Гимназия № 31»</t>
  </si>
  <si>
    <t>г. Севастополь</t>
  </si>
  <si>
    <t>Муниципальное бюджетное общеобразовательное учреждение «Лицей № 41»</t>
  </si>
  <si>
    <t>Симонова Надежда Анатольевна</t>
  </si>
  <si>
    <t>Код участника в устном туре: часть III</t>
  </si>
  <si>
    <t>Код участника в письменном туре: часть II</t>
  </si>
  <si>
    <t>Код участника в письменном туре: часть I</t>
  </si>
  <si>
    <t>Код площадки</t>
  </si>
  <si>
    <t>Тестовые задания</t>
  </si>
  <si>
    <t>Задания по карте</t>
  </si>
  <si>
    <t>Задача № 1</t>
  </si>
  <si>
    <t>Задача № 2</t>
  </si>
  <si>
    <t>Задача № 3</t>
  </si>
  <si>
    <t>Задача № 4</t>
  </si>
  <si>
    <t>Задача № 5</t>
  </si>
  <si>
    <t>Задача № 6</t>
  </si>
  <si>
    <t>Сумма баллов за письменный тур</t>
  </si>
  <si>
    <t>Страна</t>
  </si>
  <si>
    <t>Сумма баллов за устный тур</t>
  </si>
  <si>
    <t xml:space="preserve">Общая сумма баллов </t>
  </si>
  <si>
    <t>Балл за устный ответ на дополнительные вопросы (шоу эрудитов)</t>
  </si>
  <si>
    <t>Сумма баллов у участников шоу эрудитов</t>
  </si>
  <si>
    <t>Место</t>
  </si>
  <si>
    <t>Награда</t>
  </si>
  <si>
    <t>Город</t>
  </si>
  <si>
    <t>Остров</t>
  </si>
  <si>
    <t>Исследователь</t>
  </si>
  <si>
    <t>Субъект РФ</t>
  </si>
  <si>
    <t>Заривчацкий Илья Александрович</t>
  </si>
  <si>
    <t xml:space="preserve">Муниципальное автономное общеобразовательное учреждение «Средняя общеобразовательная школа № 9 им. А.С. Пушкина с углубленным изучением предметов физико-математического цикла»  г. Перми </t>
  </si>
  <si>
    <t>Саралёва Екатерина Вячеславовна</t>
  </si>
  <si>
    <t>Белоногов Тимофей Михайлович</t>
  </si>
  <si>
    <t>Устюгов Василий Сергеевич</t>
  </si>
  <si>
    <t>Белов Михаил Игоревич</t>
  </si>
  <si>
    <t>Лапшенкова Дарья Денисовна</t>
  </si>
  <si>
    <t>Муниципальное автономное общеобразовательное учреждение «СОШ № 146 с углубленным изучением математики, физики, информатики»</t>
  </si>
  <si>
    <t>Иванов Дмитрий Викторович</t>
  </si>
  <si>
    <t>Одинцов Олег Александрович</t>
  </si>
  <si>
    <t>Охотникова Анастасия Александровна</t>
  </si>
  <si>
    <t>Сухановская Анастасия Андреевна</t>
  </si>
  <si>
    <t>г. Краснокамск</t>
  </si>
  <si>
    <t>Мышкина Надежда Григорьевна</t>
  </si>
  <si>
    <t>Швецова Елизавета Андреевна</t>
  </si>
  <si>
    <t>Муниципальное автономное общеобразовательное учреждение «Лобановская средняя школа»</t>
  </si>
  <si>
    <t>с. Лобаново</t>
  </si>
  <si>
    <t>Мокеева Людмила Николаевна</t>
  </si>
  <si>
    <t>Чунарёва Диана Денисовна</t>
  </si>
  <si>
    <t xml:space="preserve">Оборина Дарья Алексеевна </t>
  </si>
  <si>
    <t>Муниципальное автономное общеобразовательное учреждение «Средняя общеобразова-тельная школа № 123» г. Перми</t>
  </si>
  <si>
    <t>Ощепкова Людмила Петровна</t>
  </si>
  <si>
    <t>Боков Михаил Андреевич</t>
  </si>
  <si>
    <t>Колегов Матвей Владимирович</t>
  </si>
  <si>
    <t xml:space="preserve">с. Бершеть </t>
  </si>
  <si>
    <t>Минюкова Вероника Валерьевна</t>
  </si>
  <si>
    <t>Ветрова Анна Алексеевна</t>
  </si>
  <si>
    <t>Муниципальное бюджетное общеобразовательное учреждение «Средняя общеобразовательная школа № 2»</t>
  </si>
  <si>
    <t>Фадеев Дмитрий Григорьевич</t>
  </si>
  <si>
    <t>Муниципальное автономное общеобразовательное учреждение «Средняя общеобразовательная школа № 65 с углублённым изучением английского языка» г. Перми</t>
  </si>
  <si>
    <t>Власов Максим Алексеевич</t>
  </si>
  <si>
    <t>Муниципальное автономное общеобразовательное учреждение «Средняя общеобразовательная школа № 42»</t>
  </si>
  <si>
    <t>Киселькова Наталья Владимировна</t>
  </si>
  <si>
    <t>Кузнецов Василий Александрович</t>
  </si>
  <si>
    <t>Муниципальное автономное общеобразовательное учреждение «Тохтуевская средняя общеобразовательная школа»</t>
  </si>
  <si>
    <t>с. Тохтуева</t>
  </si>
  <si>
    <t>Базганова Анна Леонидовна</t>
  </si>
  <si>
    <t>Спереденюк Никита Евгеньевич</t>
  </si>
  <si>
    <t>Южанина Екатерина Александровна</t>
  </si>
  <si>
    <t>Муниципальное автономное общеобразовательное учреждение «Средняя общеобразовательная школа №102 с углублённым изучением отдельных предметов»</t>
  </si>
  <si>
    <t>Зверева Елена Владимировна</t>
  </si>
  <si>
    <t>Кобелев Никита Алексеевич</t>
  </si>
  <si>
    <t>Муниципальное бюджетное общеобразовательное учреждение «Лицей № 1»</t>
  </si>
  <si>
    <t>Столбова Елена Николаевна</t>
  </si>
  <si>
    <t>Быкова Лада Алексеевна</t>
  </si>
  <si>
    <t>Муниципальное автономное образовательное учреждение «Гимназия №2» г. Перми</t>
  </si>
  <si>
    <t>Глазова Дарья Васильевна</t>
  </si>
  <si>
    <t>Данилов Ярослав Сергеевич</t>
  </si>
  <si>
    <t>Нижанковский Артём Дмитриевич</t>
  </si>
  <si>
    <t>Сохранных Степан Александрович</t>
  </si>
  <si>
    <t>Фомин Константин Олегович</t>
  </si>
  <si>
    <t>Добромыслова Арина Олеговна</t>
  </si>
  <si>
    <t>Петрова Елизавета Александровна</t>
  </si>
  <si>
    <t>Шестаков Максим Дмитриевич</t>
  </si>
  <si>
    <t>Южаков Виктор Иванович</t>
  </si>
  <si>
    <t>Махмутов Степан Вадимович</t>
  </si>
  <si>
    <t>Муниципальное автономное общеобразовательное учреждение «Лицей № 10»</t>
  </si>
  <si>
    <t>Сергеева Ольга Александровна</t>
  </si>
  <si>
    <t xml:space="preserve">Журавлев Павел Дмитриевич </t>
  </si>
  <si>
    <t>Кировское областное государственное общеобразовательное автономное учреждение «Кировский экономико-правовой лицей»</t>
  </si>
  <si>
    <t xml:space="preserve">г. Киров </t>
  </si>
  <si>
    <t xml:space="preserve">Кировская область </t>
  </si>
  <si>
    <t xml:space="preserve">Ляпунов Павел Геннадьевич </t>
  </si>
  <si>
    <t>Фролов Дмитрий Васильевич</t>
  </si>
  <si>
    <t>Пирожков Андрей Михайлович</t>
  </si>
  <si>
    <t>Муниципальное автономное общеобразовательное учреждение «Лицей № 2» г. Перми</t>
  </si>
  <si>
    <t>Кокшарова Ксения Васильевна</t>
  </si>
  <si>
    <t>Муниципальное автономное образовательное учреждение «Лицей 5» г. Перми</t>
  </si>
  <si>
    <t>Желтышева Наталья Владимировна</t>
  </si>
  <si>
    <t>Бикаева Алина Рамильевна</t>
  </si>
  <si>
    <t>Муниципальное автономное образовательное учреждение «Гимназия № 4 имени братьев Каменских»</t>
  </si>
  <si>
    <t>Пикулева Марина Алексеевна</t>
  </si>
  <si>
    <t>Луговкин Дмитрий Сергеевич</t>
  </si>
  <si>
    <t>Нифонтов Максим Юрьевич</t>
  </si>
  <si>
    <t>Сергеева Елизавета Сергеевна</t>
  </si>
  <si>
    <t>Новикова Екатерина Алексеевна</t>
  </si>
  <si>
    <t>Муниципальное автономное общеобразовательное учреждение «Средняя общеобразовательная школа №22 с углублённым изучением иностранных языков»</t>
  </si>
  <si>
    <t>Двоеглазов Роман Александрович</t>
  </si>
  <si>
    <t>Муниципальное автономное общеобразовательное учреждение «Гимназия № 33» г. Перми</t>
  </si>
  <si>
    <t>Кустова Ольга Афанасьевна</t>
  </si>
  <si>
    <t>Азарьев Александр Анатольевич</t>
  </si>
  <si>
    <t>Муниципальное автономное общеобразовательное учреждение «Гимназия с углублённым изучением языков»</t>
  </si>
  <si>
    <t>г. Чайковский</t>
  </si>
  <si>
    <t>Андрющенко Татьяна Анатольевна</t>
  </si>
  <si>
    <t xml:space="preserve">Черепанова Екатерина Александровна </t>
  </si>
  <si>
    <t xml:space="preserve">п. Кукуштан </t>
  </si>
  <si>
    <t xml:space="preserve">Паластрова Ксения Сергеевна </t>
  </si>
  <si>
    <t xml:space="preserve">Ахметгалина Екатерина Александровна </t>
  </si>
  <si>
    <t>Муниципальное автономное общеобразовательное учреждение «Гимназия г. Нытвы»</t>
  </si>
  <si>
    <t xml:space="preserve">г. Нытва </t>
  </si>
  <si>
    <t xml:space="preserve">Омельченко Ольга Анатольевна </t>
  </si>
  <si>
    <t>Белоусов Данил Николаевич</t>
  </si>
  <si>
    <r>
      <t>Муниципальное бюджетное общеобразовательное учреждение «Верещагинская средняя общеобразовательная школа №121</t>
    </r>
    <r>
      <rPr>
        <sz val="11"/>
        <color theme="1"/>
        <rFont val="Calibri"/>
        <family val="2"/>
        <charset val="204"/>
        <scheme val="minor"/>
      </rPr>
      <t>»</t>
    </r>
  </si>
  <si>
    <t>Мальцева Елена Геннадьевна</t>
  </si>
  <si>
    <t xml:space="preserve">Беленко Максим Сергеевич </t>
  </si>
  <si>
    <t>Муниципальное автономное образовательное учреждение «Средняя общеобразовательная школа № 14» г. Перми</t>
  </si>
  <si>
    <t xml:space="preserve">Семерикова Елена Анатольевна </t>
  </si>
  <si>
    <t>Муниципальное бюджетное общеобразовательное учреждение «Ижевский естественно-гуманитарный лицей «Школа-30»</t>
  </si>
  <si>
    <t>Каменских Ирина Алексеевна</t>
  </si>
  <si>
    <t>Муниципальное бюджетное общеобразовательное учреждение «Очерская средняя общеобразовательная школа № 1»</t>
  </si>
  <si>
    <t>г. Очер</t>
  </si>
  <si>
    <t>Озорнина Любовь Александровна</t>
  </si>
  <si>
    <t>Белоусов Ярослав Игоревич</t>
  </si>
  <si>
    <t>Муниципальное автономное образовательное учреждение «Лицей №4»</t>
  </si>
  <si>
    <t>Полуянова Елена Васильевна</t>
  </si>
  <si>
    <t>Сапожникова Софья Александровна</t>
  </si>
  <si>
    <t xml:space="preserve">Муниципальное автономное образовательное учреждение «Средняя общеобразовательная школа № 2 с углублённым изучением предметов гуманитарного профиля» </t>
  </si>
  <si>
    <t>ЮТГ19ПРМ</t>
  </si>
  <si>
    <t>ЮТГ19КРД</t>
  </si>
  <si>
    <t>Зиброва Камила Владимировна</t>
  </si>
  <si>
    <t>ст. Переясловская</t>
  </si>
  <si>
    <t>Литовка Анна Филипповна</t>
  </si>
  <si>
    <t>Костюченко Кирилл Михайлович</t>
  </si>
  <si>
    <t>Муниципального общеобразовательного учреждения «Средняя школа № 10 Центрального района Волгограда»</t>
  </si>
  <si>
    <t>г. Волгоград</t>
  </si>
  <si>
    <t>Волгоградская область</t>
  </si>
  <si>
    <t>Хачмизова Ирина Юсуфовна</t>
  </si>
  <si>
    <t>Марченко Анна Дмитриевна</t>
  </si>
  <si>
    <t>Муниципальное бюджетное образовательное учреждение «Средняя общеобразовательная школа № 1»</t>
  </si>
  <si>
    <t>г. Лермонтов</t>
  </si>
  <si>
    <t>Ставропольский край</t>
  </si>
  <si>
    <t>Горшкова Вера Михайловна</t>
  </si>
  <si>
    <t>Воржев Александр Александрович</t>
  </si>
  <si>
    <t>Муниципальное бюджетное общеобразовательное учреждение «Средняя образовательная школа № 9»</t>
  </si>
  <si>
    <t>г. Азов</t>
  </si>
  <si>
    <t>Ростовская область</t>
  </si>
  <si>
    <t>Кушнарёва Татьяна Николаевна</t>
  </si>
  <si>
    <t>Сидоров Роман Александрович</t>
  </si>
  <si>
    <t>Муниципальное бюджетное общеобразовательное учреждение «Школа №7 «Русская классическая школа»</t>
  </si>
  <si>
    <t>г. Рязань</t>
  </si>
  <si>
    <t>Рязанская область</t>
  </si>
  <si>
    <t>Зубарева Алевтина Николаевна</t>
  </si>
  <si>
    <t>Мельник Алиса Витальевна</t>
  </si>
  <si>
    <t>Муниципальное бюджетное общеобразовательное учреждение муниципального образования город Краснодар «Гимназия № 69»</t>
  </si>
  <si>
    <t>Стеликова Галина Валериевна</t>
  </si>
  <si>
    <t>Румянцева Нина Сергеевна</t>
  </si>
  <si>
    <t>Болтовнин Игорь Олегович</t>
  </si>
  <si>
    <t>Муниципальное автономное общеобразовательное учреждение «Средняя образовательная школа № 29»</t>
  </si>
  <si>
    <t>п. Приморский</t>
  </si>
  <si>
    <t>Алексеева Людмила Ивановна</t>
  </si>
  <si>
    <t>Тепсаев Али Сотаевич</t>
  </si>
  <si>
    <t>Муниципальное бюджетное общеобразовательное учреждение «Лицей № 8 имени Жени Попова»</t>
  </si>
  <si>
    <t>г. Майкоп</t>
  </si>
  <si>
    <t>Республика Адыгея</t>
  </si>
  <si>
    <t>Джанчатова Светлана Батырбиевна</t>
  </si>
  <si>
    <t>Василенко Дмитрий Витальевич</t>
  </si>
  <si>
    <t>Федеральное государственное казённое общеобразовательное учреждение филиал Нахимовского военно-морского училища (Севастопольское президентское кадетское училище)</t>
  </si>
  <si>
    <t>Явон Александр Васильевич</t>
  </si>
  <si>
    <t>Дмитриев Валерий Алексеевич</t>
  </si>
  <si>
    <t>Галкин Ростислав Витальевич</t>
  </si>
  <si>
    <t>Муниципальное бюджетное общеобразовательное учреждение «Средняя общеобразовательная школа № 5»</t>
  </si>
  <si>
    <t>п. Краснодарский</t>
  </si>
  <si>
    <t>Прокудина Елена Сергеевна</t>
  </si>
  <si>
    <t>Гудим Валерия Ивановна</t>
  </si>
  <si>
    <t>Муниципальное бюджетное общеобразовательное учреждение «Средняя общеобразовательная школа № 15 ст. Переясловской муниципального образования Брюховецкий район имени И.Ф. Масловского»</t>
  </si>
  <si>
    <t>Гроссевич Галина Владимировна</t>
  </si>
  <si>
    <t>Рябов Эдуард Константинович</t>
  </si>
  <si>
    <t>Муниципальное бюджетное общеобразовательное учреждение «Гимназия №30» города Ставрополя</t>
  </si>
  <si>
    <t>г. Ставрополь</t>
  </si>
  <si>
    <t>Корчагина Тамара Хусеновна</t>
  </si>
  <si>
    <t>Зубкова Лилия Алексеевна</t>
  </si>
  <si>
    <t>Муниципальное автономное общеобразовательное учреждение «Средняя общеобразовательная  школа № 10»</t>
  </si>
  <si>
    <t xml:space="preserve">ст. Новомышастовская </t>
  </si>
  <si>
    <t>Сирота Алена Викторовна</t>
  </si>
  <si>
    <t>Авдеев Максим Александрович</t>
  </si>
  <si>
    <t>Муниципальное бюджетное общеобразовательное учреждение «Средняя общеобразовательная школа № 1» муниципального образования город-курорт Анапа</t>
  </si>
  <si>
    <t>г. Анапа</t>
  </si>
  <si>
    <t>Высоких Галина Валентиновна</t>
  </si>
  <si>
    <t>Брыляков Григорий Александрович</t>
  </si>
  <si>
    <t>Муниципальное бюджетное общеобразовательное учреждение «Средняя общеобразовательная школа № 7» муниципального образования город-курорт Анапа</t>
  </si>
  <si>
    <t>Гонтарь Елена Георгиевна</t>
  </si>
  <si>
    <t>Малиницкий Богдан Андреевич</t>
  </si>
  <si>
    <t>Майоров Владимир Владимирович</t>
  </si>
  <si>
    <t>Муниципальное бюджетное общеобразовательное учреждение «Средняя общеобразовательная школа № 5» муниципального образования город-курорт Анапа</t>
  </si>
  <si>
    <t>Шилина Наталья Николаевна</t>
  </si>
  <si>
    <t>Матковский Сергей Александрович</t>
  </si>
  <si>
    <t>Государственное бюджетное образовательное учреждение города Севастополя «Cредняя общеобразовательная школа № 61 им. Героя Советского Союза А.И. Маринеско»</t>
  </si>
  <si>
    <t>Фетисова Мария Григорьевна</t>
  </si>
  <si>
    <t>Михайлова Дарья Алексеевна</t>
  </si>
  <si>
    <t>Муниципальное бюджетное общеобразовательное учреждение «Средняя общеобразовательная школ № 7 г. Пензы»</t>
  </si>
  <si>
    <t>г. Пенза</t>
  </si>
  <si>
    <t>Пензенская область</t>
  </si>
  <si>
    <t>Мальцева Надежда Алексеевна</t>
  </si>
  <si>
    <t>Ахмедов Вадим Александрович</t>
  </si>
  <si>
    <t>Федеральное государственное казённое образовательное учреждение «Краснодарское Президентское кадетское училище»</t>
  </si>
  <si>
    <t>Катюжанская Оксана Григорьевна</t>
  </si>
  <si>
    <t>Чирва Антон Александрович</t>
  </si>
  <si>
    <t>Максименко Даниил Вячеславович</t>
  </si>
  <si>
    <t>Мелихова Наталья Геннадьевна</t>
  </si>
  <si>
    <t>Муниципальное автономное общеобразовательное учреждение «Средняя школа № 19 - корпус кадет «Виктория»</t>
  </si>
  <si>
    <t>Щербакова Анастасия Андреевна</t>
  </si>
  <si>
    <t>Муниципальное бюджетное общеобразовательное учреждение города Ростова-на-Дону «Школа № 60 имени пятого гвардейского  Донского казачьего кавалерийского Краснознаменного  Будапештского корпуса»</t>
  </si>
  <si>
    <t>г. Ростов-на-Дону</t>
  </si>
  <si>
    <t>Чистилина Галина Анатольевна</t>
  </si>
  <si>
    <t xml:space="preserve">Гвоздевская Елизавета Сергеевна </t>
  </si>
  <si>
    <t>Муниципальное бюджетное образовательное учреждение «Гимназия № 92»</t>
  </si>
  <si>
    <t xml:space="preserve">Мозляева Виктория Борисовна </t>
  </si>
  <si>
    <t>Онищенко Надежда Артёмовна</t>
  </si>
  <si>
    <t>Государственное бюджетное общеобразовательное учреждение города Москвы «Пушкинская школа № 1500»</t>
  </si>
  <si>
    <t>Муниципальное бюджетное общеобразовательное учреждение муниципального образования город Краснодар «Средняя общеобразовательная школа № 31»</t>
  </si>
  <si>
    <t>ЮТГ19ТМН</t>
  </si>
  <si>
    <t>Севрюгин Семён Александрович</t>
  </si>
  <si>
    <t>Муниципальное бюджетное общеобразовательное учреждение «Гимназия имени А.И. Яковлева»</t>
  </si>
  <si>
    <t>г. Урай</t>
  </si>
  <si>
    <t>Ханты-Мансийский автономный округ – Югра</t>
  </si>
  <si>
    <t>Секисова Татьяна Александровна</t>
  </si>
  <si>
    <t>Байрамова Гюнай Байрам кызы</t>
  </si>
  <si>
    <t>Муниципальное автономное общеобразовательное учреждение «Средняя общеобразовательная школа № 27»</t>
  </si>
  <si>
    <t>Паршукова Светлана Анатольевна</t>
  </si>
  <si>
    <t>Леонова Дарья Сергеевна</t>
  </si>
  <si>
    <t>Рузиматов Фируз Зайниддинович</t>
  </si>
  <si>
    <t>Жданов Никита Алексеевич</t>
  </si>
  <si>
    <t>Гаврик Юрий Александрович</t>
  </si>
  <si>
    <t>Муниципальное автономное общеобразовательное учреждение «Гимназия № 13 «Академ»</t>
  </si>
  <si>
    <t>г. Красноярск</t>
  </si>
  <si>
    <t>Безручко Светлана Григорьевна</t>
  </si>
  <si>
    <t>Абулганиев Даниил Владимирович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</si>
  <si>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3»</t>
  </si>
  <si>
    <t>г. Ханты-Мансийск</t>
  </si>
  <si>
    <t>Ляпустина Елена Николаевна</t>
  </si>
  <si>
    <t>Муниципальное автономное общеобразовательное учреждение «Казанская средняя общеобразовательная школа»</t>
  </si>
  <si>
    <t>Ульянов Алексей Ильич</t>
  </si>
  <si>
    <t>Федерального государственное бюджетное образовательное учреждение высшего образования «Тюменский государственный университет»  (Гимназия)</t>
  </si>
  <si>
    <t>Фоминых Томила Михайловна</t>
  </si>
  <si>
    <t>Малицкая Дарья Сергеевна</t>
  </si>
  <si>
    <t>Зайцева Варвара Юрьевна</t>
  </si>
  <si>
    <t>Соловьёв Семён Евгеньевич</t>
  </si>
  <si>
    <t>Малюгина Дарья Александровна</t>
  </si>
  <si>
    <t>Вне конкурса</t>
  </si>
  <si>
    <t>ЮТГ19ЧЕЛ</t>
  </si>
  <si>
    <t>Богданова Светлана Алексеевна</t>
  </si>
  <si>
    <t>Муниципальное общеобразовательное автономное учреждение «Гимназия №3 г. Орска Оренбургской области»</t>
  </si>
  <si>
    <t>г. Орск</t>
  </si>
  <si>
    <t>Данилко Наталья Петровна</t>
  </si>
  <si>
    <t>Полякова Алиса Максимовна</t>
  </si>
  <si>
    <t>Муниципальное общеобразовательное автономное учреждение «Гимназия № 4»</t>
  </si>
  <si>
    <t>Куракина Эльмира Николаевна</t>
  </si>
  <si>
    <t>Прохорова Анастасия Денисовна</t>
  </si>
  <si>
    <t>Муниципальное общеобразовательное бюджетное учреждение «Гимназия»</t>
  </si>
  <si>
    <t>г. Сибай</t>
  </si>
  <si>
    <t>Хамитова Амина Абдулловна</t>
  </si>
  <si>
    <t>Муниципальное автономное общеобразовательное учреждение «Лицей № 82 г. Челябинска»</t>
  </si>
  <si>
    <t>Стрепетов Николай Сергеевич</t>
  </si>
  <si>
    <t>Чунарев Глеб Олегович</t>
  </si>
  <si>
    <t>Кулькешова Ильвира Махсатовна</t>
  </si>
  <si>
    <t>Муниципальное автономное общеобразовательное учреждение «Первый Новоорский лицей»</t>
  </si>
  <si>
    <t>п. Новоорск</t>
  </si>
  <si>
    <t xml:space="preserve">Левченкова Светлана Геннадьевна </t>
  </si>
  <si>
    <t>Вахитов Ильнар Ильдарович</t>
  </si>
  <si>
    <t>Муниципальное автономное общеобразовательное учреждение «Башкирский лицей-интернат № 3» городского округа город Стерлитамак Республики Башкортостан</t>
  </si>
  <si>
    <t>г. Стерлитамак</t>
  </si>
  <si>
    <t>Суяргулов Рим Раянович</t>
  </si>
  <si>
    <t>Рыскулов Айрат Радикович</t>
  </si>
  <si>
    <t>Гревцов Георгий Максимович</t>
  </si>
  <si>
    <t>Ивлева Мария Ивановна</t>
  </si>
  <si>
    <t>Курохтин Игорь Владимирович</t>
  </si>
  <si>
    <t xml:space="preserve">Муниципальное бюджетное общеобразовательное учреждение «Лицей № 120» г. Челябинска </t>
  </si>
  <si>
    <t>Полякова Ольга Николаевна</t>
  </si>
  <si>
    <t>ЮТГ19ЯРС</t>
  </si>
  <si>
    <t>Гамова Анна Олеговна</t>
  </si>
  <si>
    <t>Государственное бюджетное общеобразовательное учреждение города Москвы «Школа № 1251 имени генерала Шарля де Голля»</t>
  </si>
  <si>
    <t>Скворцов Сергей Александрович</t>
  </si>
  <si>
    <t>Коняева Ольга Михайловна</t>
  </si>
  <si>
    <t>Государственное бюджетное общеобразовательное учреждение Гимназия № 610 Петроградского района Санкт-Петербурга «Санкт-Петербургская классическая гимназия»</t>
  </si>
  <si>
    <t>Коменденко Дмитрий Михайлович</t>
  </si>
  <si>
    <t>Костюк Александр Андреевич</t>
  </si>
  <si>
    <t xml:space="preserve">Государственное бюджетное общеобразовательное учреждение города Москвы «Школа № 1547» </t>
  </si>
  <si>
    <t>Зимин Николай Константинович</t>
  </si>
  <si>
    <t>Сафронова Анастасия Алексеевна</t>
  </si>
  <si>
    <t>Государственное бюджетное общеобразовательное учреждение города Москвы «Школа имени Н. М. Карамзина»</t>
  </si>
  <si>
    <t>Фёдоров Сергей Владимирович</t>
  </si>
  <si>
    <t>Рачков Тимофей Вячеславович</t>
  </si>
  <si>
    <t>Муниципальное общеобразовательное учреждение «Средняя общеобразовательная школа № 3 с углублённым изучением английского языка»</t>
  </si>
  <si>
    <t>г. Жуковский</t>
  </si>
  <si>
    <t>Шуваева Елена Николаевна</t>
  </si>
  <si>
    <t>Федорченко Леонид Юрьевич</t>
  </si>
  <si>
    <t>Эрендженов Радамир Сергеевич</t>
  </si>
  <si>
    <t>Крыжова Кристина Андреевна</t>
  </si>
  <si>
    <t>Государственное бюджетное общеобразовательное учреждение «Средняя общеобразовательная школа № 316» Фрунзенского района Санкт-Петербурга</t>
  </si>
  <si>
    <t>Занималась самостоятельно</t>
  </si>
  <si>
    <t>Цветков Илья Борисович</t>
  </si>
  <si>
    <t xml:space="preserve">Муниципальное общеобразовательное учреждение «Средняя школа № 87» </t>
  </si>
  <si>
    <t>Зайцева Елена Александровна</t>
  </si>
  <si>
    <t>Сушанов Андрей Максимович</t>
  </si>
  <si>
    <t>Муниципальное общеобразовательное учреждение «Средняя школа №39»</t>
  </si>
  <si>
    <t>Арефьева Анастасия Александровна</t>
  </si>
  <si>
    <t>Губанов Александр Николаевич</t>
  </si>
  <si>
    <t>Государственное бюджетное общеобразовательное учреждение города Москвы «Школа № 67»</t>
  </si>
  <si>
    <t>Новик Алексей Николаевич</t>
  </si>
  <si>
    <t>Филимонцев Артём Владиславович</t>
  </si>
  <si>
    <t>Решетников Илья Максимович</t>
  </si>
  <si>
    <t>Муниципальное образовательное учреждение «Средняя школа №58 с углублённым изучением предметов естественно-математического цикла»</t>
  </si>
  <si>
    <t>Жохов Антон Александрович</t>
  </si>
  <si>
    <t>Шитов Денис Владимирович</t>
  </si>
  <si>
    <t xml:space="preserve">Жохов Антон Александрович </t>
  </si>
  <si>
    <t>Домогатский Дмитрий Владимирович</t>
  </si>
  <si>
    <t>Жохов Антон Александро-вич</t>
  </si>
  <si>
    <t>Михайлов Максим Алексеевич</t>
  </si>
  <si>
    <t>Деришев Кирилл Владимирович</t>
  </si>
  <si>
    <t>Общеобразовательная автономная некоммерческая организация «Школа «Летово»»</t>
  </si>
  <si>
    <t>Нестеренко Дмитрий Павлович</t>
  </si>
  <si>
    <t>Парамонова Александра        Михайловна</t>
  </si>
  <si>
    <t>Государственное бюджетное общеобразовательное учреждение города Москвы «Школа № 627»</t>
  </si>
  <si>
    <t>Николаева Наталья              Васильевна</t>
  </si>
  <si>
    <t>Рустанович Анна Павловна</t>
  </si>
  <si>
    <t>Государственное бюджетное общеобразовательное учреждение города Москвы «Школа № 1101»</t>
  </si>
  <si>
    <t>Монахов Сергей Анатольевич</t>
  </si>
  <si>
    <t>Кострюков Григорий Алексеевич</t>
  </si>
  <si>
    <t>Муниципальное общеобразовательное учреждение «Средняя школа № 15» г. Ярославля</t>
  </si>
  <si>
    <t>Краюшкина Ольга Брониславовна</t>
  </si>
  <si>
    <t>Муниципальное общеобразовательное учреждение «Средняя общеобразовательная школа № 25 имени А.М. Черемухина» муниципального образования городской округ Люберцы Московской области</t>
  </si>
  <si>
    <t>Посаженникова Виталия Сергеевна</t>
  </si>
  <si>
    <t>Муниципальное общеобразовательное учреждение «Дмитровская гимназия «Логос»</t>
  </si>
  <si>
    <t>Муниципальное образовательное учреждение «Средняя школа № 55»</t>
  </si>
  <si>
    <t>Зернов Федор Владимирович</t>
  </si>
  <si>
    <t>Муниципальное автономное общеобразовательное учреждение «Гимназия г. Троицка»</t>
  </si>
  <si>
    <t>Беляева Оксана Владимировна</t>
  </si>
  <si>
    <t>Смирнова Александра Павловна</t>
  </si>
  <si>
    <t>Муниципальное бюджетное  общеобразовательное учреждение «Гимназия № 16»</t>
  </si>
  <si>
    <t>г. Химки</t>
  </si>
  <si>
    <t>Седова Галина Павловна</t>
  </si>
  <si>
    <t>Караджян Карина Маисовна</t>
  </si>
  <si>
    <t>Муниципальное общеобразовательное учреждение «Средняя школа 75 имени Игоря Серова»</t>
  </si>
  <si>
    <t>Соловей Егор Андреевич</t>
  </si>
  <si>
    <t>Муниципальное бюджетное общеобразовательное учреждение «Гимназия № 2»</t>
  </si>
  <si>
    <t>г. Чехов</t>
  </si>
  <si>
    <t>Колодич Ольга Петровна</t>
  </si>
  <si>
    <t>Воловодов Антон Андреевич</t>
  </si>
  <si>
    <t>Государственное бюджетное общеобразовательное учреждение города Москвы «Школа № 627 имени генерала Д.Д. Лелюшенко»</t>
  </si>
  <si>
    <t>Мацук Григорий Васильевич</t>
  </si>
  <si>
    <t>Муниципальное бюджетное общеобразовательное учреждение «Средняя общеобразовательная школа с углублённым изучением математики № 17»</t>
  </si>
  <si>
    <t>г. Тверь</t>
  </si>
  <si>
    <t>Тверская область</t>
  </si>
  <si>
    <t>Вострова Мария Владимировна</t>
  </si>
  <si>
    <t>Львов Антон Владиславович</t>
  </si>
  <si>
    <t>Муниципальное бюджетное общеобразовательное учреждение «Лицей№15 имени Академика Ю.Б.Харитона»</t>
  </si>
  <si>
    <t>г. Саров</t>
  </si>
  <si>
    <t>Цветкова Наталья Алексеевна</t>
  </si>
  <si>
    <t>Виволанцев Михаил Андреевич</t>
  </si>
  <si>
    <t>Муниципальное автономное общеобразовательное учреждение «Средняя общеобразовательная школа № 3 с углубленным изучением отдельных предметов» г. Усинска</t>
  </si>
  <si>
    <t>г. Усинск</t>
  </si>
  <si>
    <t>Республика Коми</t>
  </si>
  <si>
    <t>Жаркова Ольга Васильевна</t>
  </si>
  <si>
    <t>Корнилов Даниил Александрович</t>
  </si>
  <si>
    <t>Муниципальное бюджетное общеобразовательное учреждение города Костромы «Лицей № ​17»</t>
  </si>
  <si>
    <t>г. Кострома</t>
  </si>
  <si>
    <t>Костромская область</t>
  </si>
  <si>
    <t>Серебреникова Ольга Геннадьевна</t>
  </si>
  <si>
    <t>Афанасьев Анатолий Сергеевич</t>
  </si>
  <si>
    <t>г. Чебоксары</t>
  </si>
  <si>
    <t>Чувашская Республика</t>
  </si>
  <si>
    <t>Михайлова Галина Георгиевна</t>
  </si>
  <si>
    <t>Мыскин Николай Андреевич</t>
  </si>
  <si>
    <t>Государственное бюджетное общеобразовательное учреждение города Москвы «Школа № 1852»</t>
  </si>
  <si>
    <t>Пайзуллаева Гюльнара Пайзуллаевна</t>
  </si>
  <si>
    <t>Шарибжанов Илсаф Тагирович</t>
  </si>
  <si>
    <t xml:space="preserve">Тимирбулатов Дамир Тимурович </t>
  </si>
  <si>
    <t xml:space="preserve">Шалдин Владимир Дмитриевич </t>
  </si>
  <si>
    <t>055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</si>
  <si>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</si>
  <si>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</si>
  <si>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</si>
  <si>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</si>
  <si>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</si>
  <si>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</si>
  <si>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</si>
  <si>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</si>
  <si>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</si>
  <si>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</si>
  <si>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</si>
  <si>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</si>
  <si>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</si>
  <si>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</si>
  <si>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</si>
  <si>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</si>
  <si>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</si>
  <si>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</si>
  <si>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</si>
  <si>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</si>
  <si>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</si>
  <si>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</si>
  <si>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</si>
  <si>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</si>
  <si>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</si>
  <si>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</si>
  <si>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</si>
  <si>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</si>
  <si>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</si>
  <si>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</si>
  <si>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</si>
  <si>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</si>
  <si>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</si>
  <si>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</si>
  <si>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</si>
  <si>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</si>
  <si>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</si>
  <si>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</si>
  <si>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</si>
  <si>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</si>
  <si>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</si>
  <si>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</si>
  <si>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</si>
  <si>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</si>
  <si>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</si>
  <si>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</si>
  <si>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</si>
  <si>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</si>
  <si>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</si>
  <si>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</si>
  <si>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</si>
  <si>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</si>
  <si>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</si>
  <si>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</si>
  <si>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062</t>
  </si>
  <si>
    <t>061</t>
  </si>
  <si>
    <t>060</t>
  </si>
  <si>
    <t>059</t>
  </si>
  <si>
    <t>027</t>
  </si>
  <si>
    <t>029</t>
  </si>
  <si>
    <t>Средний балл</t>
  </si>
  <si>
    <t>Максимальный балл</t>
  </si>
  <si>
    <t>064</t>
  </si>
  <si>
    <t>028</t>
  </si>
  <si>
    <t>063</t>
  </si>
  <si>
    <t>Диплом I степени</t>
  </si>
  <si>
    <t>Диплом II степени</t>
  </si>
  <si>
    <t>Диплом III степени</t>
  </si>
  <si>
    <t>51-52</t>
  </si>
  <si>
    <t>75-76</t>
  </si>
  <si>
    <t>92-93</t>
  </si>
  <si>
    <t>95-96</t>
  </si>
  <si>
    <t>136-163</t>
  </si>
  <si>
    <t>Результаты очного (заключительного) этапа XII Многопредметной олимпиады "Юные таланты" по предмету "География", 22-23 марта 2019 г. (Пермь - ПГНИУ, Краснодар - КубГУ, Тюмень - ТюмГУ, Челябинск - ЮУрГГПУ, Ярославль - ЯГПУ им. К.Д.Ушинского)</t>
  </si>
  <si>
    <t>Муниципальное автономное общеобразовательное учреждение «Средняя общеобразовательная школа № 13» г. Челябинска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</si>
</sst>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FFAA7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textRotation="90" wrapText="1" shrinkToFit="1"/>
    </xf>
    <xf numFmtId="0" fontId="1" fillId="2" borderId="2" xfId="0" applyFont="1" applyFill="1" applyBorder="1" applyAlignment="1">
      <alignment horizontal="center" vertical="center" textRotation="90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left"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0" fontId="2" fillId="3" borderId="1" xfId="0" applyNumberFormat="1" applyFont="1" applyFill="1" applyBorder="1" applyAlignment="1">
      <alignment horizontal="left" vertical="center" wrapText="1" shrinkToFit="1"/>
    </xf>
    <xf numFmtId="49" fontId="2" fillId="3" borderId="1" xfId="0" applyNumberFormat="1" applyFont="1" applyFill="1" applyBorder="1" applyAlignment="1">
      <alignment horizontal="left" vertical="center" wrapText="1" shrinkToFit="1"/>
    </xf>
    <xf numFmtId="2" fontId="2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1" fillId="4" borderId="1" xfId="0" applyNumberFormat="1" applyFont="1" applyFill="1" applyBorder="1" applyAlignment="1">
      <alignment horizontal="center" vertical="center" wrapText="1" shrinkToFit="1"/>
    </xf>
    <xf numFmtId="0" fontId="2" fillId="4" borderId="1" xfId="0" applyNumberFormat="1" applyFont="1" applyFill="1" applyBorder="1" applyAlignment="1">
      <alignment horizontal="left" vertical="center" wrapText="1" shrinkToFit="1"/>
    </xf>
    <xf numFmtId="2" fontId="2" fillId="4" borderId="1" xfId="0" applyNumberFormat="1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left" vertical="center" wrapText="1" shrinkToFit="1"/>
    </xf>
    <xf numFmtId="0" fontId="4" fillId="5" borderId="1" xfId="0" applyNumberFormat="1" applyFont="1" applyFill="1" applyBorder="1" applyAlignment="1">
      <alignment horizontal="center" vertical="center" wrapText="1" shrinkToFit="1"/>
    </xf>
    <xf numFmtId="0" fontId="5" fillId="5" borderId="1" xfId="0" applyNumberFormat="1" applyFont="1" applyFill="1" applyBorder="1" applyAlignment="1">
      <alignment horizontal="left" vertical="center" wrapText="1" shrinkToFit="1"/>
    </xf>
    <xf numFmtId="2" fontId="5" fillId="5" borderId="1" xfId="0" applyNumberFormat="1" applyFont="1" applyFill="1" applyBorder="1" applyAlignment="1">
      <alignment horizontal="center" vertical="center" wrapText="1" shrinkToFit="1"/>
    </xf>
    <xf numFmtId="49" fontId="5" fillId="5" borderId="1" xfId="0" applyNumberFormat="1" applyFont="1" applyFill="1" applyBorder="1" applyAlignment="1">
      <alignment horizontal="left" vertical="center" wrapText="1" shrinkToFit="1"/>
    </xf>
    <xf numFmtId="0" fontId="1" fillId="6" borderId="1" xfId="0" applyNumberFormat="1" applyFont="1" applyFill="1" applyBorder="1" applyAlignment="1">
      <alignment horizontal="center" vertical="center" wrapText="1" shrinkToFit="1"/>
    </xf>
    <xf numFmtId="0" fontId="2" fillId="6" borderId="1" xfId="0" applyNumberFormat="1" applyFont="1" applyFill="1" applyBorder="1" applyAlignment="1">
      <alignment horizontal="left" vertical="center" wrapText="1" shrinkToFit="1"/>
    </xf>
    <xf numFmtId="2" fontId="2" fillId="6" borderId="1" xfId="0" applyNumberFormat="1" applyFont="1" applyFill="1" applyBorder="1" applyAlignment="1">
      <alignment horizontal="center" vertical="center" wrapText="1" shrinkToFit="1"/>
    </xf>
    <xf numFmtId="49" fontId="2" fillId="6" borderId="1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vertical="center" wrapText="1" shrinkToFit="1"/>
    </xf>
    <xf numFmtId="2" fontId="6" fillId="0" borderId="0" xfId="0" applyNumberFormat="1" applyFont="1" applyFill="1" applyAlignment="1">
      <alignment horizontal="center" vertical="center" wrapText="1" shrinkToFit="1"/>
    </xf>
    <xf numFmtId="2" fontId="6" fillId="7" borderId="0" xfId="0" applyNumberFormat="1" applyFont="1" applyFill="1" applyAlignment="1">
      <alignment horizontal="center" vertical="center" wrapText="1" shrinkToFit="1"/>
    </xf>
    <xf numFmtId="0" fontId="2" fillId="8" borderId="1" xfId="0" applyNumberFormat="1" applyFont="1" applyFill="1" applyBorder="1" applyAlignment="1">
      <alignment horizontal="left" vertical="center" wrapText="1" shrinkToFit="1"/>
    </xf>
    <xf numFmtId="49" fontId="2" fillId="8" borderId="1" xfId="0" applyNumberFormat="1" applyFont="1" applyFill="1" applyBorder="1" applyAlignment="1">
      <alignment horizontal="left" vertical="center" wrapText="1" shrinkToFit="1"/>
    </xf>
    <xf numFmtId="2" fontId="2" fillId="8" borderId="1" xfId="0" applyNumberFormat="1" applyFont="1" applyFill="1" applyBorder="1" applyAlignment="1">
      <alignment horizontal="center" vertical="center" wrapText="1" shrinkToFit="1"/>
    </xf>
    <xf numFmtId="0" fontId="1" fillId="8" borderId="1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2" fontId="2" fillId="9" borderId="1" xfId="0" applyNumberFormat="1" applyFont="1" applyFill="1" applyBorder="1" applyAlignment="1">
      <alignment horizontal="center" vertical="center" wrapText="1" shrinkToFit="1"/>
    </xf>
    <xf numFmtId="2" fontId="5" fillId="9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A71"/>
      <color rgb="FFC1C1FF"/>
      <color rgb="FFD9FFFF"/>
      <color rgb="FFE5E5FF"/>
      <color rgb="FFCCFFCC"/>
      <color rgb="FFFFFFCC"/>
      <color rgb="FFC2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7"/>
  <sheetViews>
    <sheetView tabSelected="1" workbookViewId="0">
      <selection activeCell="G2" sqref="G2"/>
    </sheetView>
  </sheetViews>
  <sheetFormatPr defaultRowHeight="12.75" x14ac:dyDescent="0.25"/>
  <cols>
    <col min="1" max="1" width="11" style="5" customWidth="1"/>
    <col min="2" max="4" width="4.140625" style="5" customWidth="1"/>
    <col min="5" max="5" width="22" style="1" customWidth="1"/>
    <col min="6" max="6" width="3.42578125" style="2" customWidth="1"/>
    <col min="7" max="7" width="50.28515625" style="1" customWidth="1"/>
    <col min="8" max="9" width="12.85546875" style="1" customWidth="1"/>
    <col min="10" max="10" width="22" style="1" customWidth="1"/>
    <col min="11" max="29" width="7" style="4" customWidth="1"/>
    <col min="30" max="30" width="18.5703125" style="4" customWidth="1"/>
    <col min="31" max="31" width="11" style="5" customWidth="1"/>
    <col min="32" max="16384" width="9.140625" style="5"/>
  </cols>
  <sheetData>
    <row r="1" spans="1:31" ht="15.75" x14ac:dyDescent="0.25">
      <c r="A1" s="39" t="s">
        <v>573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s="4" customFormat="1" ht="192.75" x14ac:dyDescent="0.25">
      <c r="A2" s="8" t="s">
        <v>120</v>
      </c>
      <c r="B2" s="7" t="s">
        <v>119</v>
      </c>
      <c r="C2" s="7" t="s">
        <v>118</v>
      </c>
      <c r="D2" s="7" t="s">
        <v>117</v>
      </c>
      <c r="E2" s="3" t="s">
        <v>0</v>
      </c>
      <c r="F2" s="3" t="s">
        <v>1</v>
      </c>
      <c r="G2" s="3" t="s">
        <v>2</v>
      </c>
      <c r="H2" s="3" t="s">
        <v>4</v>
      </c>
      <c r="I2" s="3" t="s">
        <v>3</v>
      </c>
      <c r="J2" s="3" t="s">
        <v>5</v>
      </c>
      <c r="K2" s="9" t="s">
        <v>121</v>
      </c>
      <c r="L2" s="9" t="s">
        <v>122</v>
      </c>
      <c r="M2" s="9" t="s">
        <v>123</v>
      </c>
      <c r="N2" s="9" t="s">
        <v>124</v>
      </c>
      <c r="O2" s="9" t="s">
        <v>125</v>
      </c>
      <c r="P2" s="9" t="s">
        <v>126</v>
      </c>
      <c r="Q2" s="9" t="s">
        <v>127</v>
      </c>
      <c r="R2" s="9" t="s">
        <v>128</v>
      </c>
      <c r="S2" s="10" t="s">
        <v>129</v>
      </c>
      <c r="T2" s="9" t="s">
        <v>137</v>
      </c>
      <c r="U2" s="9" t="s">
        <v>139</v>
      </c>
      <c r="V2" s="9" t="s">
        <v>138</v>
      </c>
      <c r="W2" s="9" t="s">
        <v>140</v>
      </c>
      <c r="X2" s="9" t="s">
        <v>130</v>
      </c>
      <c r="Y2" s="10" t="s">
        <v>131</v>
      </c>
      <c r="Z2" s="10" t="s">
        <v>132</v>
      </c>
      <c r="AA2" s="7" t="s">
        <v>133</v>
      </c>
      <c r="AB2" s="7" t="s">
        <v>134</v>
      </c>
      <c r="AC2" s="10" t="s">
        <v>135</v>
      </c>
      <c r="AD2" s="8" t="s">
        <v>136</v>
      </c>
      <c r="AE2" s="8" t="s">
        <v>14</v>
      </c>
    </row>
    <row r="3" spans="1:31" s="13" customFormat="1" ht="25.5" x14ac:dyDescent="0.25">
      <c r="A3" s="21" t="s">
        <v>399</v>
      </c>
      <c r="B3" s="23" t="s">
        <v>526</v>
      </c>
      <c r="C3" s="23" t="s">
        <v>528</v>
      </c>
      <c r="D3" s="23" t="s">
        <v>531</v>
      </c>
      <c r="E3" s="21" t="s">
        <v>464</v>
      </c>
      <c r="F3" s="21">
        <v>11</v>
      </c>
      <c r="G3" s="21" t="s">
        <v>465</v>
      </c>
      <c r="H3" s="21" t="s">
        <v>466</v>
      </c>
      <c r="I3" s="21" t="s">
        <v>11</v>
      </c>
      <c r="J3" s="21" t="s">
        <v>467</v>
      </c>
      <c r="K3" s="40">
        <v>41.2</v>
      </c>
      <c r="L3" s="22">
        <v>35.35</v>
      </c>
      <c r="M3" s="22">
        <v>4.5999999999999996</v>
      </c>
      <c r="N3" s="22">
        <v>5.0999999999999996</v>
      </c>
      <c r="O3" s="22">
        <v>4.6500000000000004</v>
      </c>
      <c r="P3" s="40">
        <v>7.75</v>
      </c>
      <c r="Q3" s="22">
        <v>11.5</v>
      </c>
      <c r="R3" s="22">
        <v>11</v>
      </c>
      <c r="S3" s="14">
        <f t="shared" ref="S3:S38" si="0">K3+L3+M3+N3+O3+P3+Q3+R3</f>
        <v>121.15</v>
      </c>
      <c r="T3" s="40">
        <v>15</v>
      </c>
      <c r="U3" s="22">
        <v>8</v>
      </c>
      <c r="V3" s="22">
        <v>5</v>
      </c>
      <c r="W3" s="40">
        <v>15</v>
      </c>
      <c r="X3" s="40">
        <v>15</v>
      </c>
      <c r="Y3" s="14">
        <f t="shared" ref="Y3:Y38" si="1">T3+U3+V3+W3+X3</f>
        <v>58</v>
      </c>
      <c r="Z3" s="40">
        <f t="shared" ref="Z3:Z38" si="2">S3+Y3</f>
        <v>179.15</v>
      </c>
      <c r="AA3" s="22">
        <v>25</v>
      </c>
      <c r="AB3" s="22">
        <f t="shared" ref="AB3:AB16" si="3">Z3+AA3</f>
        <v>204.15</v>
      </c>
      <c r="AC3" s="12">
        <v>1</v>
      </c>
      <c r="AD3" s="20" t="s">
        <v>565</v>
      </c>
      <c r="AE3" s="21"/>
    </row>
    <row r="4" spans="1:31" s="13" customFormat="1" ht="38.25" x14ac:dyDescent="0.25">
      <c r="A4" s="21" t="s">
        <v>248</v>
      </c>
      <c r="B4" s="23" t="s">
        <v>551</v>
      </c>
      <c r="C4" s="23" t="s">
        <v>501</v>
      </c>
      <c r="D4" s="23" t="s">
        <v>549</v>
      </c>
      <c r="E4" s="21" t="s">
        <v>75</v>
      </c>
      <c r="F4" s="21">
        <v>11</v>
      </c>
      <c r="G4" s="21" t="s">
        <v>238</v>
      </c>
      <c r="H4" s="21" t="s">
        <v>77</v>
      </c>
      <c r="I4" s="21" t="s">
        <v>64</v>
      </c>
      <c r="J4" s="21" t="s">
        <v>76</v>
      </c>
      <c r="K4" s="22">
        <v>34.4</v>
      </c>
      <c r="L4" s="22">
        <v>37.4</v>
      </c>
      <c r="M4" s="22">
        <v>7</v>
      </c>
      <c r="N4" s="22">
        <v>6.1</v>
      </c>
      <c r="O4" s="22">
        <v>5.2</v>
      </c>
      <c r="P4" s="22">
        <v>6.75</v>
      </c>
      <c r="Q4" s="22">
        <v>7</v>
      </c>
      <c r="R4" s="40">
        <v>19</v>
      </c>
      <c r="S4" s="14">
        <f t="shared" si="0"/>
        <v>122.85</v>
      </c>
      <c r="T4" s="22">
        <v>10</v>
      </c>
      <c r="U4" s="22">
        <v>10</v>
      </c>
      <c r="V4" s="22">
        <v>5</v>
      </c>
      <c r="W4" s="40">
        <v>15</v>
      </c>
      <c r="X4" s="40">
        <v>15</v>
      </c>
      <c r="Y4" s="14">
        <f t="shared" si="1"/>
        <v>55</v>
      </c>
      <c r="Z4" s="14">
        <f t="shared" si="2"/>
        <v>177.85</v>
      </c>
      <c r="AA4" s="22">
        <v>23.5</v>
      </c>
      <c r="AB4" s="22">
        <f t="shared" si="3"/>
        <v>201.35</v>
      </c>
      <c r="AC4" s="12">
        <v>2</v>
      </c>
      <c r="AD4" s="20" t="s">
        <v>565</v>
      </c>
      <c r="AE4" s="21"/>
    </row>
    <row r="5" spans="1:31" s="13" customFormat="1" ht="25.5" x14ac:dyDescent="0.25">
      <c r="A5" s="25" t="s">
        <v>249</v>
      </c>
      <c r="B5" s="27" t="s">
        <v>503</v>
      </c>
      <c r="C5" s="27" t="s">
        <v>513</v>
      </c>
      <c r="D5" s="27" t="s">
        <v>504</v>
      </c>
      <c r="E5" s="25" t="s">
        <v>67</v>
      </c>
      <c r="F5" s="25">
        <v>11</v>
      </c>
      <c r="G5" s="25" t="s">
        <v>69</v>
      </c>
      <c r="H5" s="25" t="s">
        <v>70</v>
      </c>
      <c r="I5" s="25" t="s">
        <v>71</v>
      </c>
      <c r="J5" s="25" t="s">
        <v>68</v>
      </c>
      <c r="K5" s="26">
        <v>36.200000000000003</v>
      </c>
      <c r="L5" s="41">
        <v>38.5</v>
      </c>
      <c r="M5" s="26">
        <v>8.1999999999999993</v>
      </c>
      <c r="N5" s="41">
        <v>8</v>
      </c>
      <c r="O5" s="26">
        <v>5.65</v>
      </c>
      <c r="P5" s="26">
        <v>7</v>
      </c>
      <c r="Q5" s="26">
        <v>7</v>
      </c>
      <c r="R5" s="26">
        <v>14</v>
      </c>
      <c r="S5" s="14">
        <f t="shared" si="0"/>
        <v>124.55000000000001</v>
      </c>
      <c r="T5" s="26">
        <v>0</v>
      </c>
      <c r="U5" s="41">
        <v>15</v>
      </c>
      <c r="V5" s="26">
        <v>10</v>
      </c>
      <c r="W5" s="41">
        <v>15</v>
      </c>
      <c r="X5" s="26">
        <v>5</v>
      </c>
      <c r="Y5" s="14">
        <f t="shared" si="1"/>
        <v>45</v>
      </c>
      <c r="Z5" s="14">
        <f t="shared" si="2"/>
        <v>169.55</v>
      </c>
      <c r="AA5" s="26">
        <v>24</v>
      </c>
      <c r="AB5" s="26">
        <f t="shared" si="3"/>
        <v>193.55</v>
      </c>
      <c r="AC5" s="12">
        <v>3</v>
      </c>
      <c r="AD5" s="24" t="s">
        <v>566</v>
      </c>
      <c r="AE5" s="25"/>
    </row>
    <row r="6" spans="1:31" s="13" customFormat="1" ht="38.25" x14ac:dyDescent="0.25">
      <c r="A6" s="25" t="s">
        <v>370</v>
      </c>
      <c r="B6" s="27" t="s">
        <v>507</v>
      </c>
      <c r="C6" s="27" t="s">
        <v>512</v>
      </c>
      <c r="D6" s="27" t="s">
        <v>509</v>
      </c>
      <c r="E6" s="25" t="s">
        <v>394</v>
      </c>
      <c r="F6" s="25">
        <v>11</v>
      </c>
      <c r="G6" s="25" t="s">
        <v>574</v>
      </c>
      <c r="H6" s="25" t="s">
        <v>12</v>
      </c>
      <c r="I6" s="25" t="s">
        <v>9</v>
      </c>
      <c r="J6" s="25" t="s">
        <v>395</v>
      </c>
      <c r="K6" s="26">
        <v>37.200000000000003</v>
      </c>
      <c r="L6" s="26">
        <v>32.950000000000003</v>
      </c>
      <c r="M6" s="26">
        <v>6.3</v>
      </c>
      <c r="N6" s="26">
        <v>3.5</v>
      </c>
      <c r="O6" s="26">
        <v>3.65</v>
      </c>
      <c r="P6" s="26">
        <v>5</v>
      </c>
      <c r="Q6" s="41">
        <v>17</v>
      </c>
      <c r="R6" s="26">
        <v>10</v>
      </c>
      <c r="S6" s="14">
        <f t="shared" si="0"/>
        <v>115.60000000000001</v>
      </c>
      <c r="T6" s="26">
        <v>10</v>
      </c>
      <c r="U6" s="26">
        <v>13</v>
      </c>
      <c r="V6" s="26">
        <v>5</v>
      </c>
      <c r="W6" s="26">
        <v>10</v>
      </c>
      <c r="X6" s="41">
        <v>15</v>
      </c>
      <c r="Y6" s="14">
        <f t="shared" si="1"/>
        <v>53</v>
      </c>
      <c r="Z6" s="14">
        <f t="shared" si="2"/>
        <v>168.60000000000002</v>
      </c>
      <c r="AA6" s="41">
        <v>26</v>
      </c>
      <c r="AB6" s="26">
        <f t="shared" si="3"/>
        <v>194.60000000000002</v>
      </c>
      <c r="AC6" s="12">
        <v>4</v>
      </c>
      <c r="AD6" s="24" t="s">
        <v>566</v>
      </c>
      <c r="AE6" s="25"/>
    </row>
    <row r="7" spans="1:31" s="13" customFormat="1" ht="38.25" x14ac:dyDescent="0.25">
      <c r="A7" s="25" t="s">
        <v>248</v>
      </c>
      <c r="B7" s="27" t="s">
        <v>514</v>
      </c>
      <c r="C7" s="27" t="s">
        <v>552</v>
      </c>
      <c r="D7" s="27" t="s">
        <v>550</v>
      </c>
      <c r="E7" s="25" t="s">
        <v>199</v>
      </c>
      <c r="F7" s="25">
        <v>11</v>
      </c>
      <c r="G7" s="25" t="s">
        <v>200</v>
      </c>
      <c r="H7" s="25" t="s">
        <v>201</v>
      </c>
      <c r="I7" s="25" t="s">
        <v>202</v>
      </c>
      <c r="J7" s="25" t="s">
        <v>203</v>
      </c>
      <c r="K7" s="26">
        <v>34</v>
      </c>
      <c r="L7" s="26">
        <v>27.45</v>
      </c>
      <c r="M7" s="41">
        <v>8.75</v>
      </c>
      <c r="N7" s="26">
        <v>5.2</v>
      </c>
      <c r="O7" s="26">
        <v>3.5</v>
      </c>
      <c r="P7" s="26">
        <v>6.25</v>
      </c>
      <c r="Q7" s="26">
        <v>6</v>
      </c>
      <c r="R7" s="26">
        <v>12.5</v>
      </c>
      <c r="S7" s="14">
        <f t="shared" si="0"/>
        <v>103.65</v>
      </c>
      <c r="T7" s="41">
        <v>15</v>
      </c>
      <c r="U7" s="26">
        <v>8</v>
      </c>
      <c r="V7" s="26">
        <v>10</v>
      </c>
      <c r="W7" s="41">
        <v>15</v>
      </c>
      <c r="X7" s="26">
        <v>10</v>
      </c>
      <c r="Y7" s="14">
        <f t="shared" si="1"/>
        <v>58</v>
      </c>
      <c r="Z7" s="14">
        <f t="shared" si="2"/>
        <v>161.65</v>
      </c>
      <c r="AA7" s="26">
        <v>21.2</v>
      </c>
      <c r="AB7" s="26">
        <f t="shared" si="3"/>
        <v>182.85</v>
      </c>
      <c r="AC7" s="12">
        <v>5</v>
      </c>
      <c r="AD7" s="24" t="s">
        <v>566</v>
      </c>
      <c r="AE7" s="25"/>
    </row>
    <row r="8" spans="1:31" s="13" customFormat="1" ht="25.5" x14ac:dyDescent="0.25">
      <c r="A8" s="25" t="s">
        <v>248</v>
      </c>
      <c r="B8" s="27" t="s">
        <v>548</v>
      </c>
      <c r="C8" s="27" t="s">
        <v>523</v>
      </c>
      <c r="D8" s="27" t="s">
        <v>503</v>
      </c>
      <c r="E8" s="25" t="s">
        <v>30</v>
      </c>
      <c r="F8" s="25">
        <v>9</v>
      </c>
      <c r="G8" s="25" t="s">
        <v>31</v>
      </c>
      <c r="H8" s="25" t="s">
        <v>32</v>
      </c>
      <c r="I8" s="25" t="s">
        <v>7</v>
      </c>
      <c r="J8" s="25" t="s">
        <v>29</v>
      </c>
      <c r="K8" s="26">
        <v>34</v>
      </c>
      <c r="L8" s="26">
        <v>34.049999999999997</v>
      </c>
      <c r="M8" s="26">
        <v>7.3</v>
      </c>
      <c r="N8" s="26">
        <v>2.6</v>
      </c>
      <c r="O8" s="26">
        <v>3.5</v>
      </c>
      <c r="P8" s="26">
        <v>1</v>
      </c>
      <c r="Q8" s="26">
        <v>16.5</v>
      </c>
      <c r="R8" s="26">
        <v>8</v>
      </c>
      <c r="S8" s="14">
        <f t="shared" si="0"/>
        <v>106.94999999999999</v>
      </c>
      <c r="T8" s="41">
        <v>15</v>
      </c>
      <c r="U8" s="26">
        <v>3</v>
      </c>
      <c r="V8" s="41">
        <v>15</v>
      </c>
      <c r="W8" s="41">
        <v>15</v>
      </c>
      <c r="X8" s="26">
        <v>5</v>
      </c>
      <c r="Y8" s="14">
        <f t="shared" si="1"/>
        <v>53</v>
      </c>
      <c r="Z8" s="14">
        <f t="shared" si="2"/>
        <v>159.94999999999999</v>
      </c>
      <c r="AA8" s="26">
        <v>20.8</v>
      </c>
      <c r="AB8" s="26">
        <f t="shared" si="3"/>
        <v>180.75</v>
      </c>
      <c r="AC8" s="12">
        <v>6</v>
      </c>
      <c r="AD8" s="24" t="s">
        <v>566</v>
      </c>
      <c r="AE8" s="25"/>
    </row>
    <row r="9" spans="1:31" s="13" customFormat="1" ht="25.5" x14ac:dyDescent="0.25">
      <c r="A9" s="25" t="s">
        <v>341</v>
      </c>
      <c r="B9" s="27" t="s">
        <v>504</v>
      </c>
      <c r="C9" s="27" t="s">
        <v>502</v>
      </c>
      <c r="D9" s="27" t="s">
        <v>504</v>
      </c>
      <c r="E9" s="25" t="s">
        <v>80</v>
      </c>
      <c r="F9" s="25">
        <v>11</v>
      </c>
      <c r="G9" s="25" t="s">
        <v>82</v>
      </c>
      <c r="H9" s="25" t="s">
        <v>72</v>
      </c>
      <c r="I9" s="25" t="s">
        <v>73</v>
      </c>
      <c r="J9" s="25" t="s">
        <v>81</v>
      </c>
      <c r="K9" s="26">
        <v>27.4</v>
      </c>
      <c r="L9" s="26">
        <v>26.9</v>
      </c>
      <c r="M9" s="26">
        <v>8.1999999999999993</v>
      </c>
      <c r="N9" s="26">
        <v>3</v>
      </c>
      <c r="O9" s="26">
        <v>4.7</v>
      </c>
      <c r="P9" s="26">
        <v>6.5</v>
      </c>
      <c r="Q9" s="26">
        <v>13</v>
      </c>
      <c r="R9" s="26">
        <v>17</v>
      </c>
      <c r="S9" s="14">
        <f t="shared" si="0"/>
        <v>106.7</v>
      </c>
      <c r="T9" s="41">
        <v>15</v>
      </c>
      <c r="U9" s="26">
        <v>3</v>
      </c>
      <c r="V9" s="26">
        <v>5</v>
      </c>
      <c r="W9" s="41">
        <v>15</v>
      </c>
      <c r="X9" s="26">
        <v>10</v>
      </c>
      <c r="Y9" s="14">
        <f t="shared" si="1"/>
        <v>48</v>
      </c>
      <c r="Z9" s="14">
        <f t="shared" si="2"/>
        <v>154.69999999999999</v>
      </c>
      <c r="AA9" s="26">
        <v>6</v>
      </c>
      <c r="AB9" s="26">
        <f t="shared" si="3"/>
        <v>160.69999999999999</v>
      </c>
      <c r="AC9" s="12">
        <v>7</v>
      </c>
      <c r="AD9" s="24" t="s">
        <v>566</v>
      </c>
      <c r="AE9" s="25"/>
    </row>
    <row r="10" spans="1:31" s="13" customFormat="1" ht="51" x14ac:dyDescent="0.25">
      <c r="A10" s="25" t="s">
        <v>399</v>
      </c>
      <c r="B10" s="27" t="s">
        <v>514</v>
      </c>
      <c r="C10" s="27" t="s">
        <v>529</v>
      </c>
      <c r="D10" s="27" t="s">
        <v>504</v>
      </c>
      <c r="E10" s="25" t="s">
        <v>20</v>
      </c>
      <c r="F10" s="25">
        <v>11</v>
      </c>
      <c r="G10" s="25" t="s">
        <v>451</v>
      </c>
      <c r="H10" s="25" t="s">
        <v>22</v>
      </c>
      <c r="I10" s="25" t="s">
        <v>11</v>
      </c>
      <c r="J10" s="25" t="s">
        <v>21</v>
      </c>
      <c r="K10" s="26">
        <v>34.799999999999997</v>
      </c>
      <c r="L10" s="26">
        <v>33.450000000000003</v>
      </c>
      <c r="M10" s="26">
        <v>1.8</v>
      </c>
      <c r="N10" s="26">
        <v>5.7</v>
      </c>
      <c r="O10" s="41">
        <v>6</v>
      </c>
      <c r="P10" s="26">
        <v>6</v>
      </c>
      <c r="Q10" s="26">
        <v>7.25</v>
      </c>
      <c r="R10" s="26">
        <v>10</v>
      </c>
      <c r="S10" s="14">
        <f t="shared" si="0"/>
        <v>105</v>
      </c>
      <c r="T10" s="26">
        <v>10</v>
      </c>
      <c r="U10" s="26">
        <v>3</v>
      </c>
      <c r="V10" s="41">
        <v>15</v>
      </c>
      <c r="W10" s="41">
        <v>15</v>
      </c>
      <c r="X10" s="26">
        <v>5</v>
      </c>
      <c r="Y10" s="14">
        <f t="shared" si="1"/>
        <v>48</v>
      </c>
      <c r="Z10" s="14">
        <f t="shared" si="2"/>
        <v>153</v>
      </c>
      <c r="AA10" s="26">
        <v>18.5</v>
      </c>
      <c r="AB10" s="26">
        <f t="shared" si="3"/>
        <v>171.5</v>
      </c>
      <c r="AC10" s="12">
        <v>8</v>
      </c>
      <c r="AD10" s="24" t="s">
        <v>566</v>
      </c>
      <c r="AE10" s="25"/>
    </row>
    <row r="11" spans="1:31" s="13" customFormat="1" ht="38.25" x14ac:dyDescent="0.25">
      <c r="A11" s="25" t="s">
        <v>248</v>
      </c>
      <c r="B11" s="27" t="s">
        <v>547</v>
      </c>
      <c r="C11" s="27" t="s">
        <v>522</v>
      </c>
      <c r="D11" s="27" t="s">
        <v>526</v>
      </c>
      <c r="E11" s="25" t="s">
        <v>150</v>
      </c>
      <c r="F11" s="25">
        <v>9</v>
      </c>
      <c r="G11" s="25" t="s">
        <v>148</v>
      </c>
      <c r="H11" s="25" t="s">
        <v>10</v>
      </c>
      <c r="I11" s="25" t="s">
        <v>7</v>
      </c>
      <c r="J11" s="25" t="s">
        <v>56</v>
      </c>
      <c r="K11" s="26">
        <v>31.2</v>
      </c>
      <c r="L11" s="26">
        <v>31.65</v>
      </c>
      <c r="M11" s="26">
        <v>6.7</v>
      </c>
      <c r="N11" s="26">
        <v>5.6</v>
      </c>
      <c r="O11" s="26">
        <v>4.7</v>
      </c>
      <c r="P11" s="26">
        <v>5.25</v>
      </c>
      <c r="Q11" s="26">
        <v>5</v>
      </c>
      <c r="R11" s="26">
        <v>14</v>
      </c>
      <c r="S11" s="14">
        <f t="shared" si="0"/>
        <v>104.1</v>
      </c>
      <c r="T11" s="26">
        <v>10</v>
      </c>
      <c r="U11" s="26">
        <v>3</v>
      </c>
      <c r="V11" s="41">
        <v>15</v>
      </c>
      <c r="W11" s="26">
        <v>10</v>
      </c>
      <c r="X11" s="26">
        <v>10</v>
      </c>
      <c r="Y11" s="14">
        <f t="shared" si="1"/>
        <v>48</v>
      </c>
      <c r="Z11" s="14">
        <f t="shared" si="2"/>
        <v>152.1</v>
      </c>
      <c r="AA11" s="26">
        <v>20.6</v>
      </c>
      <c r="AB11" s="26">
        <f t="shared" si="3"/>
        <v>172.7</v>
      </c>
      <c r="AC11" s="12">
        <v>9</v>
      </c>
      <c r="AD11" s="24" t="s">
        <v>566</v>
      </c>
      <c r="AE11" s="25"/>
    </row>
    <row r="12" spans="1:31" s="13" customFormat="1" ht="38.25" x14ac:dyDescent="0.25">
      <c r="A12" s="25" t="s">
        <v>370</v>
      </c>
      <c r="B12" s="27" t="s">
        <v>503</v>
      </c>
      <c r="C12" s="27" t="s">
        <v>506</v>
      </c>
      <c r="D12" s="27" t="s">
        <v>506</v>
      </c>
      <c r="E12" s="25" t="s">
        <v>47</v>
      </c>
      <c r="F12" s="25">
        <v>10</v>
      </c>
      <c r="G12" s="25" t="s">
        <v>51</v>
      </c>
      <c r="H12" s="25" t="s">
        <v>12</v>
      </c>
      <c r="I12" s="25" t="s">
        <v>9</v>
      </c>
      <c r="J12" s="25" t="s">
        <v>48</v>
      </c>
      <c r="K12" s="26">
        <v>33.1</v>
      </c>
      <c r="L12" s="26">
        <v>28.9</v>
      </c>
      <c r="M12" s="26">
        <v>7.1</v>
      </c>
      <c r="N12" s="26">
        <v>6</v>
      </c>
      <c r="O12" s="26">
        <v>5.7</v>
      </c>
      <c r="P12" s="26">
        <v>4.25</v>
      </c>
      <c r="Q12" s="26">
        <v>14.5</v>
      </c>
      <c r="R12" s="26">
        <v>9.5</v>
      </c>
      <c r="S12" s="14">
        <f t="shared" si="0"/>
        <v>109.05</v>
      </c>
      <c r="T12" s="41">
        <v>15</v>
      </c>
      <c r="U12" s="26">
        <v>8</v>
      </c>
      <c r="V12" s="26">
        <v>5</v>
      </c>
      <c r="W12" s="26">
        <v>10</v>
      </c>
      <c r="X12" s="26">
        <v>5</v>
      </c>
      <c r="Y12" s="14">
        <f t="shared" si="1"/>
        <v>43</v>
      </c>
      <c r="Z12" s="14">
        <f t="shared" si="2"/>
        <v>152.05000000000001</v>
      </c>
      <c r="AA12" s="26">
        <v>15</v>
      </c>
      <c r="AB12" s="26">
        <f t="shared" si="3"/>
        <v>167.05</v>
      </c>
      <c r="AC12" s="12">
        <v>10</v>
      </c>
      <c r="AD12" s="24" t="s">
        <v>566</v>
      </c>
      <c r="AE12" s="25"/>
    </row>
    <row r="13" spans="1:31" s="13" customFormat="1" ht="38.25" x14ac:dyDescent="0.25">
      <c r="A13" s="25" t="s">
        <v>399</v>
      </c>
      <c r="B13" s="27" t="s">
        <v>559</v>
      </c>
      <c r="C13" s="27" t="s">
        <v>527</v>
      </c>
      <c r="D13" s="27" t="s">
        <v>526</v>
      </c>
      <c r="E13" s="25" t="s">
        <v>416</v>
      </c>
      <c r="F13" s="25">
        <v>11</v>
      </c>
      <c r="G13" s="25" t="s">
        <v>413</v>
      </c>
      <c r="H13" s="25" t="s">
        <v>414</v>
      </c>
      <c r="I13" s="25" t="s">
        <v>11</v>
      </c>
      <c r="J13" s="25" t="s">
        <v>415</v>
      </c>
      <c r="K13" s="26">
        <v>35.6</v>
      </c>
      <c r="L13" s="26">
        <v>31.2</v>
      </c>
      <c r="M13" s="26">
        <v>6.1</v>
      </c>
      <c r="N13" s="26">
        <v>2</v>
      </c>
      <c r="O13" s="26">
        <v>4.75</v>
      </c>
      <c r="P13" s="26">
        <v>6.75</v>
      </c>
      <c r="Q13" s="26">
        <v>3.5</v>
      </c>
      <c r="R13" s="26">
        <v>12.1</v>
      </c>
      <c r="S13" s="14">
        <f t="shared" si="0"/>
        <v>101.99999999999999</v>
      </c>
      <c r="T13" s="41">
        <v>15</v>
      </c>
      <c r="U13" s="26">
        <v>13</v>
      </c>
      <c r="V13" s="26">
        <v>0</v>
      </c>
      <c r="W13" s="41">
        <v>15</v>
      </c>
      <c r="X13" s="26">
        <v>5</v>
      </c>
      <c r="Y13" s="14">
        <f t="shared" si="1"/>
        <v>48</v>
      </c>
      <c r="Z13" s="14">
        <f t="shared" si="2"/>
        <v>150</v>
      </c>
      <c r="AA13" s="26">
        <v>17</v>
      </c>
      <c r="AB13" s="26">
        <f t="shared" si="3"/>
        <v>167</v>
      </c>
      <c r="AC13" s="12">
        <v>11</v>
      </c>
      <c r="AD13" s="24" t="s">
        <v>566</v>
      </c>
      <c r="AE13" s="25"/>
    </row>
    <row r="14" spans="1:31" s="13" customFormat="1" ht="25.5" x14ac:dyDescent="0.25">
      <c r="A14" s="29" t="s">
        <v>399</v>
      </c>
      <c r="B14" s="31" t="s">
        <v>507</v>
      </c>
      <c r="C14" s="31" t="s">
        <v>526</v>
      </c>
      <c r="D14" s="31" t="s">
        <v>532</v>
      </c>
      <c r="E14" s="29" t="s">
        <v>484</v>
      </c>
      <c r="F14" s="29">
        <v>11</v>
      </c>
      <c r="G14" s="29" t="s">
        <v>485</v>
      </c>
      <c r="H14" s="29" t="s">
        <v>486</v>
      </c>
      <c r="I14" s="29" t="s">
        <v>487</v>
      </c>
      <c r="J14" s="29" t="s">
        <v>488</v>
      </c>
      <c r="K14" s="30">
        <v>35.700000000000003</v>
      </c>
      <c r="L14" s="30">
        <v>27.4</v>
      </c>
      <c r="M14" s="30">
        <v>0</v>
      </c>
      <c r="N14" s="30">
        <v>3.5</v>
      </c>
      <c r="O14" s="30">
        <v>5.45</v>
      </c>
      <c r="P14" s="30">
        <v>4</v>
      </c>
      <c r="Q14" s="30">
        <v>15.5</v>
      </c>
      <c r="R14" s="30">
        <v>11</v>
      </c>
      <c r="S14" s="14">
        <f t="shared" si="0"/>
        <v>102.55</v>
      </c>
      <c r="T14" s="30">
        <v>10</v>
      </c>
      <c r="U14" s="30">
        <v>3</v>
      </c>
      <c r="V14" s="30">
        <v>5</v>
      </c>
      <c r="W14" s="40">
        <v>15</v>
      </c>
      <c r="X14" s="30">
        <v>10</v>
      </c>
      <c r="Y14" s="14">
        <f t="shared" si="1"/>
        <v>43</v>
      </c>
      <c r="Z14" s="14">
        <f t="shared" si="2"/>
        <v>145.55000000000001</v>
      </c>
      <c r="AA14" s="30">
        <v>21.5</v>
      </c>
      <c r="AB14" s="30">
        <f t="shared" si="3"/>
        <v>167.05</v>
      </c>
      <c r="AC14" s="12">
        <v>12</v>
      </c>
      <c r="AD14" s="28" t="s">
        <v>567</v>
      </c>
      <c r="AE14" s="29"/>
    </row>
    <row r="15" spans="1:31" s="13" customFormat="1" ht="25.5" x14ac:dyDescent="0.25">
      <c r="A15" s="29" t="s">
        <v>249</v>
      </c>
      <c r="B15" s="31" t="s">
        <v>520</v>
      </c>
      <c r="C15" s="31" t="s">
        <v>519</v>
      </c>
      <c r="D15" s="31" t="s">
        <v>523</v>
      </c>
      <c r="E15" s="29" t="s">
        <v>263</v>
      </c>
      <c r="F15" s="29">
        <v>11</v>
      </c>
      <c r="G15" s="29" t="s">
        <v>264</v>
      </c>
      <c r="H15" s="29" t="s">
        <v>265</v>
      </c>
      <c r="I15" s="29" t="s">
        <v>266</v>
      </c>
      <c r="J15" s="29" t="s">
        <v>267</v>
      </c>
      <c r="K15" s="30">
        <v>38</v>
      </c>
      <c r="L15" s="30">
        <v>27.3</v>
      </c>
      <c r="M15" s="30">
        <v>5.7</v>
      </c>
      <c r="N15" s="30">
        <v>4.0999999999999996</v>
      </c>
      <c r="O15" s="30">
        <v>4.2</v>
      </c>
      <c r="P15" s="30">
        <v>5</v>
      </c>
      <c r="Q15" s="30">
        <v>15.5</v>
      </c>
      <c r="R15" s="30">
        <v>12.5</v>
      </c>
      <c r="S15" s="14">
        <f t="shared" si="0"/>
        <v>112.3</v>
      </c>
      <c r="T15" s="30">
        <v>5</v>
      </c>
      <c r="U15" s="30">
        <v>3</v>
      </c>
      <c r="V15" s="30">
        <v>5</v>
      </c>
      <c r="W15" s="40">
        <v>15</v>
      </c>
      <c r="X15" s="30">
        <v>5</v>
      </c>
      <c r="Y15" s="14">
        <f t="shared" si="1"/>
        <v>33</v>
      </c>
      <c r="Z15" s="14">
        <f t="shared" si="2"/>
        <v>145.30000000000001</v>
      </c>
      <c r="AA15" s="30">
        <v>21</v>
      </c>
      <c r="AB15" s="30">
        <f t="shared" si="3"/>
        <v>166.3</v>
      </c>
      <c r="AC15" s="12">
        <v>13</v>
      </c>
      <c r="AD15" s="28" t="s">
        <v>567</v>
      </c>
      <c r="AE15" s="29"/>
    </row>
    <row r="16" spans="1:31" s="13" customFormat="1" ht="38.25" x14ac:dyDescent="0.25">
      <c r="A16" s="29" t="s">
        <v>370</v>
      </c>
      <c r="B16" s="31" t="s">
        <v>502</v>
      </c>
      <c r="C16" s="31" t="s">
        <v>511</v>
      </c>
      <c r="D16" s="31" t="s">
        <v>501</v>
      </c>
      <c r="E16" s="29" t="s">
        <v>50</v>
      </c>
      <c r="F16" s="29">
        <v>9</v>
      </c>
      <c r="G16" s="29" t="s">
        <v>51</v>
      </c>
      <c r="H16" s="29" t="s">
        <v>12</v>
      </c>
      <c r="I16" s="29" t="s">
        <v>9</v>
      </c>
      <c r="J16" s="29" t="s">
        <v>48</v>
      </c>
      <c r="K16" s="30">
        <v>29.6</v>
      </c>
      <c r="L16" s="30">
        <v>29</v>
      </c>
      <c r="M16" s="30">
        <v>3.7</v>
      </c>
      <c r="N16" s="30">
        <v>3.5</v>
      </c>
      <c r="O16" s="30">
        <v>3.6</v>
      </c>
      <c r="P16" s="30">
        <v>4</v>
      </c>
      <c r="Q16" s="30">
        <v>17</v>
      </c>
      <c r="R16" s="30">
        <v>9</v>
      </c>
      <c r="S16" s="14">
        <f t="shared" si="0"/>
        <v>99.4</v>
      </c>
      <c r="T16" s="30">
        <v>5</v>
      </c>
      <c r="U16" s="30">
        <v>3</v>
      </c>
      <c r="V16" s="30">
        <v>10</v>
      </c>
      <c r="W16" s="40">
        <v>15</v>
      </c>
      <c r="X16" s="30">
        <v>10</v>
      </c>
      <c r="Y16" s="14">
        <f t="shared" si="1"/>
        <v>43</v>
      </c>
      <c r="Z16" s="14">
        <f t="shared" si="2"/>
        <v>142.4</v>
      </c>
      <c r="AA16" s="30">
        <v>19</v>
      </c>
      <c r="AB16" s="30">
        <f t="shared" si="3"/>
        <v>161.4</v>
      </c>
      <c r="AC16" s="12">
        <v>14</v>
      </c>
      <c r="AD16" s="28" t="s">
        <v>567</v>
      </c>
      <c r="AE16" s="29"/>
    </row>
    <row r="17" spans="1:31" s="13" customFormat="1" ht="25.5" x14ac:dyDescent="0.25">
      <c r="A17" s="29" t="s">
        <v>399</v>
      </c>
      <c r="B17" s="31" t="s">
        <v>511</v>
      </c>
      <c r="C17" s="31" t="s">
        <v>507</v>
      </c>
      <c r="D17" s="31" t="s">
        <v>507</v>
      </c>
      <c r="E17" s="29" t="s">
        <v>23</v>
      </c>
      <c r="F17" s="29">
        <v>11</v>
      </c>
      <c r="G17" s="29" t="s">
        <v>454</v>
      </c>
      <c r="H17" s="29" t="s">
        <v>13</v>
      </c>
      <c r="I17" s="29" t="s">
        <v>6</v>
      </c>
      <c r="J17" s="29" t="s">
        <v>24</v>
      </c>
      <c r="K17" s="30">
        <v>29.8</v>
      </c>
      <c r="L17" s="30">
        <v>28.6</v>
      </c>
      <c r="M17" s="30">
        <v>3.3</v>
      </c>
      <c r="N17" s="30">
        <v>3.8</v>
      </c>
      <c r="O17" s="30">
        <v>3.2</v>
      </c>
      <c r="P17" s="30">
        <v>1</v>
      </c>
      <c r="Q17" s="30">
        <v>3</v>
      </c>
      <c r="R17" s="30">
        <v>9</v>
      </c>
      <c r="S17" s="14">
        <f t="shared" si="0"/>
        <v>81.7</v>
      </c>
      <c r="T17" s="30">
        <v>5</v>
      </c>
      <c r="U17" s="40">
        <v>15</v>
      </c>
      <c r="V17" s="30">
        <v>10</v>
      </c>
      <c r="W17" s="40">
        <v>15</v>
      </c>
      <c r="X17" s="40">
        <v>15</v>
      </c>
      <c r="Y17" s="40">
        <f t="shared" si="1"/>
        <v>60</v>
      </c>
      <c r="Z17" s="14">
        <f t="shared" si="2"/>
        <v>141.69999999999999</v>
      </c>
      <c r="AA17" s="30"/>
      <c r="AB17" s="30"/>
      <c r="AC17" s="12">
        <v>15</v>
      </c>
      <c r="AD17" s="28" t="s">
        <v>567</v>
      </c>
      <c r="AE17" s="29"/>
    </row>
    <row r="18" spans="1:31" s="13" customFormat="1" ht="25.5" x14ac:dyDescent="0.25">
      <c r="A18" s="29" t="s">
        <v>248</v>
      </c>
      <c r="B18" s="31" t="s">
        <v>554</v>
      </c>
      <c r="C18" s="31" t="s">
        <v>503</v>
      </c>
      <c r="D18" s="31" t="s">
        <v>517</v>
      </c>
      <c r="E18" s="29" t="s">
        <v>194</v>
      </c>
      <c r="F18" s="29">
        <v>10</v>
      </c>
      <c r="G18" s="29" t="s">
        <v>186</v>
      </c>
      <c r="H18" s="29" t="s">
        <v>10</v>
      </c>
      <c r="I18" s="29" t="s">
        <v>7</v>
      </c>
      <c r="J18" s="29" t="s">
        <v>100</v>
      </c>
      <c r="K18" s="30">
        <v>30</v>
      </c>
      <c r="L18" s="30">
        <v>29.45</v>
      </c>
      <c r="M18" s="30">
        <v>6.8</v>
      </c>
      <c r="N18" s="30">
        <v>5.2</v>
      </c>
      <c r="O18" s="30">
        <v>0.75</v>
      </c>
      <c r="P18" s="30">
        <v>6.5</v>
      </c>
      <c r="Q18" s="30">
        <v>1</v>
      </c>
      <c r="R18" s="30">
        <v>15</v>
      </c>
      <c r="S18" s="14">
        <f t="shared" si="0"/>
        <v>94.7</v>
      </c>
      <c r="T18" s="30">
        <v>10</v>
      </c>
      <c r="U18" s="30">
        <v>3</v>
      </c>
      <c r="V18" s="40">
        <v>15</v>
      </c>
      <c r="W18" s="30">
        <v>13</v>
      </c>
      <c r="X18" s="30">
        <v>5</v>
      </c>
      <c r="Y18" s="14">
        <f t="shared" si="1"/>
        <v>46</v>
      </c>
      <c r="Z18" s="14">
        <f t="shared" si="2"/>
        <v>140.69999999999999</v>
      </c>
      <c r="AA18" s="30"/>
      <c r="AB18" s="30"/>
      <c r="AC18" s="12">
        <v>16</v>
      </c>
      <c r="AD18" s="28" t="s">
        <v>567</v>
      </c>
      <c r="AE18" s="29"/>
    </row>
    <row r="19" spans="1:31" s="13" customFormat="1" ht="25.5" x14ac:dyDescent="0.25">
      <c r="A19" s="29" t="s">
        <v>370</v>
      </c>
      <c r="B19" s="31" t="s">
        <v>501</v>
      </c>
      <c r="C19" s="31" t="s">
        <v>505</v>
      </c>
      <c r="D19" s="31" t="s">
        <v>507</v>
      </c>
      <c r="E19" s="29" t="s">
        <v>396</v>
      </c>
      <c r="F19" s="29">
        <v>11</v>
      </c>
      <c r="G19" s="29" t="s">
        <v>397</v>
      </c>
      <c r="H19" s="29" t="s">
        <v>12</v>
      </c>
      <c r="I19" s="29" t="s">
        <v>9</v>
      </c>
      <c r="J19" s="29" t="s">
        <v>398</v>
      </c>
      <c r="K19" s="30">
        <v>30.2</v>
      </c>
      <c r="L19" s="30">
        <v>29.7</v>
      </c>
      <c r="M19" s="30">
        <v>6.7</v>
      </c>
      <c r="N19" s="30">
        <v>3.5</v>
      </c>
      <c r="O19" s="30">
        <v>4.7</v>
      </c>
      <c r="P19" s="30">
        <v>5.25</v>
      </c>
      <c r="Q19" s="30">
        <v>16</v>
      </c>
      <c r="R19" s="30">
        <v>9</v>
      </c>
      <c r="S19" s="14">
        <f t="shared" si="0"/>
        <v>105.05</v>
      </c>
      <c r="T19" s="30">
        <v>5</v>
      </c>
      <c r="U19" s="30">
        <v>0</v>
      </c>
      <c r="V19" s="30">
        <v>5</v>
      </c>
      <c r="W19" s="30">
        <v>10</v>
      </c>
      <c r="X19" s="40">
        <v>15</v>
      </c>
      <c r="Y19" s="14">
        <f t="shared" si="1"/>
        <v>35</v>
      </c>
      <c r="Z19" s="14">
        <f t="shared" si="2"/>
        <v>140.05000000000001</v>
      </c>
      <c r="AA19" s="30">
        <v>21</v>
      </c>
      <c r="AB19" s="30">
        <f>Z19+AA19</f>
        <v>161.05000000000001</v>
      </c>
      <c r="AC19" s="12">
        <v>17</v>
      </c>
      <c r="AD19" s="28" t="s">
        <v>567</v>
      </c>
      <c r="AE19" s="29"/>
    </row>
    <row r="20" spans="1:31" s="13" customFormat="1" ht="25.5" x14ac:dyDescent="0.25">
      <c r="A20" s="29" t="s">
        <v>248</v>
      </c>
      <c r="B20" s="31" t="s">
        <v>539</v>
      </c>
      <c r="C20" s="31" t="s">
        <v>528</v>
      </c>
      <c r="D20" s="31" t="s">
        <v>533</v>
      </c>
      <c r="E20" s="29" t="s">
        <v>225</v>
      </c>
      <c r="F20" s="29">
        <v>11</v>
      </c>
      <c r="G20" s="29" t="s">
        <v>102</v>
      </c>
      <c r="H20" s="29" t="s">
        <v>226</v>
      </c>
      <c r="I20" s="29" t="s">
        <v>7</v>
      </c>
      <c r="J20" s="29" t="s">
        <v>227</v>
      </c>
      <c r="K20" s="30">
        <v>34.299999999999997</v>
      </c>
      <c r="L20" s="30">
        <v>28.8</v>
      </c>
      <c r="M20" s="30">
        <v>7.7</v>
      </c>
      <c r="N20" s="30">
        <v>4.7</v>
      </c>
      <c r="O20" s="30">
        <v>3.2</v>
      </c>
      <c r="P20" s="30">
        <v>3.5</v>
      </c>
      <c r="Q20" s="30">
        <v>4</v>
      </c>
      <c r="R20" s="30">
        <v>9.5</v>
      </c>
      <c r="S20" s="14">
        <f t="shared" si="0"/>
        <v>95.7</v>
      </c>
      <c r="T20" s="30">
        <v>10</v>
      </c>
      <c r="U20" s="30">
        <v>13</v>
      </c>
      <c r="V20" s="30">
        <v>10</v>
      </c>
      <c r="W20" s="30">
        <v>5</v>
      </c>
      <c r="X20" s="30">
        <v>5</v>
      </c>
      <c r="Y20" s="14">
        <f t="shared" si="1"/>
        <v>43</v>
      </c>
      <c r="Z20" s="14">
        <f t="shared" si="2"/>
        <v>138.69999999999999</v>
      </c>
      <c r="AA20" s="30"/>
      <c r="AB20" s="30"/>
      <c r="AC20" s="12">
        <v>18</v>
      </c>
      <c r="AD20" s="28" t="s">
        <v>567</v>
      </c>
      <c r="AE20" s="29"/>
    </row>
    <row r="21" spans="1:31" s="13" customFormat="1" ht="38.25" x14ac:dyDescent="0.25">
      <c r="A21" s="29" t="s">
        <v>248</v>
      </c>
      <c r="B21" s="31" t="s">
        <v>538</v>
      </c>
      <c r="C21" s="31" t="s">
        <v>516</v>
      </c>
      <c r="D21" s="31" t="s">
        <v>514</v>
      </c>
      <c r="E21" s="29" t="s">
        <v>58</v>
      </c>
      <c r="F21" s="29">
        <v>10</v>
      </c>
      <c r="G21" s="29" t="s">
        <v>148</v>
      </c>
      <c r="H21" s="29" t="s">
        <v>10</v>
      </c>
      <c r="I21" s="29" t="s">
        <v>7</v>
      </c>
      <c r="J21" s="29" t="s">
        <v>56</v>
      </c>
      <c r="K21" s="30">
        <v>33</v>
      </c>
      <c r="L21" s="30">
        <v>28.8</v>
      </c>
      <c r="M21" s="30">
        <v>7.3</v>
      </c>
      <c r="N21" s="30">
        <v>2.5</v>
      </c>
      <c r="O21" s="30">
        <v>3.8</v>
      </c>
      <c r="P21" s="30">
        <v>1.75</v>
      </c>
      <c r="Q21" s="30">
        <v>15.5</v>
      </c>
      <c r="R21" s="30">
        <v>12</v>
      </c>
      <c r="S21" s="14">
        <f t="shared" si="0"/>
        <v>104.64999999999999</v>
      </c>
      <c r="T21" s="30">
        <v>5</v>
      </c>
      <c r="U21" s="30">
        <v>3</v>
      </c>
      <c r="V21" s="30">
        <v>0</v>
      </c>
      <c r="W21" s="40">
        <v>15</v>
      </c>
      <c r="X21" s="30">
        <v>5</v>
      </c>
      <c r="Y21" s="14">
        <f t="shared" si="1"/>
        <v>28</v>
      </c>
      <c r="Z21" s="14">
        <f t="shared" si="2"/>
        <v>132.64999999999998</v>
      </c>
      <c r="AA21" s="30">
        <v>20.100000000000001</v>
      </c>
      <c r="AB21" s="30">
        <f>Z21+AA21</f>
        <v>152.74999999999997</v>
      </c>
      <c r="AC21" s="12">
        <v>19</v>
      </c>
      <c r="AD21" s="28" t="s">
        <v>567</v>
      </c>
      <c r="AE21" s="29"/>
    </row>
    <row r="22" spans="1:31" s="13" customFormat="1" ht="25.5" x14ac:dyDescent="0.25">
      <c r="A22" s="29" t="s">
        <v>399</v>
      </c>
      <c r="B22" s="31" t="s">
        <v>563</v>
      </c>
      <c r="C22" s="31" t="s">
        <v>559</v>
      </c>
      <c r="D22" s="31" t="s">
        <v>530</v>
      </c>
      <c r="E22" s="29" t="s">
        <v>427</v>
      </c>
      <c r="F22" s="29">
        <v>10</v>
      </c>
      <c r="G22" s="29" t="s">
        <v>428</v>
      </c>
      <c r="H22" s="29" t="s">
        <v>8</v>
      </c>
      <c r="I22" s="29" t="s">
        <v>8</v>
      </c>
      <c r="J22" s="29" t="s">
        <v>429</v>
      </c>
      <c r="K22" s="30">
        <v>29.8</v>
      </c>
      <c r="L22" s="30">
        <v>26.3</v>
      </c>
      <c r="M22" s="30">
        <v>3.8</v>
      </c>
      <c r="N22" s="30">
        <v>4.5999999999999996</v>
      </c>
      <c r="O22" s="30">
        <v>5.15</v>
      </c>
      <c r="P22" s="30">
        <v>2</v>
      </c>
      <c r="Q22" s="30">
        <v>8.5</v>
      </c>
      <c r="R22" s="30">
        <v>2</v>
      </c>
      <c r="S22" s="14">
        <f t="shared" si="0"/>
        <v>82.15</v>
      </c>
      <c r="T22" s="30">
        <v>10</v>
      </c>
      <c r="U22" s="30">
        <v>5</v>
      </c>
      <c r="V22" s="30">
        <v>10</v>
      </c>
      <c r="W22" s="30">
        <v>10</v>
      </c>
      <c r="X22" s="40">
        <v>15</v>
      </c>
      <c r="Y22" s="14">
        <f t="shared" si="1"/>
        <v>50</v>
      </c>
      <c r="Z22" s="14">
        <f t="shared" si="2"/>
        <v>132.15</v>
      </c>
      <c r="AA22" s="30"/>
      <c r="AB22" s="30"/>
      <c r="AC22" s="12">
        <v>20</v>
      </c>
      <c r="AD22" s="28" t="s">
        <v>567</v>
      </c>
      <c r="AE22" s="29"/>
    </row>
    <row r="23" spans="1:31" s="13" customFormat="1" ht="25.5" x14ac:dyDescent="0.25">
      <c r="A23" s="29" t="s">
        <v>399</v>
      </c>
      <c r="B23" s="31" t="s">
        <v>504</v>
      </c>
      <c r="C23" s="31" t="s">
        <v>504</v>
      </c>
      <c r="D23" s="31" t="s">
        <v>527</v>
      </c>
      <c r="E23" s="29" t="s">
        <v>455</v>
      </c>
      <c r="F23" s="29">
        <v>10</v>
      </c>
      <c r="G23" s="29" t="s">
        <v>456</v>
      </c>
      <c r="H23" s="29" t="s">
        <v>8</v>
      </c>
      <c r="I23" s="29" t="s">
        <v>8</v>
      </c>
      <c r="J23" s="29" t="s">
        <v>457</v>
      </c>
      <c r="K23" s="30">
        <v>29.6</v>
      </c>
      <c r="L23" s="30">
        <v>22.6</v>
      </c>
      <c r="M23" s="30">
        <v>7.1</v>
      </c>
      <c r="N23" s="30">
        <v>4.7</v>
      </c>
      <c r="O23" s="30">
        <v>3.25</v>
      </c>
      <c r="P23" s="30">
        <v>4.25</v>
      </c>
      <c r="Q23" s="30">
        <v>7</v>
      </c>
      <c r="R23" s="30">
        <v>0</v>
      </c>
      <c r="S23" s="14">
        <f t="shared" si="0"/>
        <v>78.5</v>
      </c>
      <c r="T23" s="30">
        <v>10</v>
      </c>
      <c r="U23" s="30">
        <v>13</v>
      </c>
      <c r="V23" s="30">
        <v>10</v>
      </c>
      <c r="W23" s="30">
        <v>10</v>
      </c>
      <c r="X23" s="30">
        <v>10</v>
      </c>
      <c r="Y23" s="14">
        <f t="shared" si="1"/>
        <v>53</v>
      </c>
      <c r="Z23" s="14">
        <f t="shared" si="2"/>
        <v>131.5</v>
      </c>
      <c r="AA23" s="30"/>
      <c r="AB23" s="30"/>
      <c r="AC23" s="12">
        <v>21</v>
      </c>
      <c r="AD23" s="28" t="s">
        <v>567</v>
      </c>
      <c r="AE23" s="29"/>
    </row>
    <row r="24" spans="1:31" s="13" customFormat="1" ht="38.25" x14ac:dyDescent="0.25">
      <c r="A24" s="29" t="s">
        <v>248</v>
      </c>
      <c r="B24" s="31" t="s">
        <v>529</v>
      </c>
      <c r="C24" s="31" t="s">
        <v>519</v>
      </c>
      <c r="D24" s="31" t="s">
        <v>499</v>
      </c>
      <c r="E24" s="29" t="s">
        <v>59</v>
      </c>
      <c r="F24" s="29">
        <v>11</v>
      </c>
      <c r="G24" s="29" t="s">
        <v>148</v>
      </c>
      <c r="H24" s="29" t="s">
        <v>10</v>
      </c>
      <c r="I24" s="29" t="s">
        <v>7</v>
      </c>
      <c r="J24" s="29" t="s">
        <v>56</v>
      </c>
      <c r="K24" s="30">
        <v>25.4</v>
      </c>
      <c r="L24" s="30">
        <v>26.05</v>
      </c>
      <c r="M24" s="30">
        <v>0</v>
      </c>
      <c r="N24" s="30">
        <v>5.0999999999999996</v>
      </c>
      <c r="O24" s="30">
        <v>3.7</v>
      </c>
      <c r="P24" s="30">
        <v>5</v>
      </c>
      <c r="Q24" s="30">
        <v>16</v>
      </c>
      <c r="R24" s="30">
        <v>10</v>
      </c>
      <c r="S24" s="14">
        <f t="shared" si="0"/>
        <v>91.25</v>
      </c>
      <c r="T24" s="30">
        <v>5</v>
      </c>
      <c r="U24" s="30">
        <v>3</v>
      </c>
      <c r="V24" s="30">
        <v>0</v>
      </c>
      <c r="W24" s="40">
        <v>15</v>
      </c>
      <c r="X24" s="40">
        <v>15</v>
      </c>
      <c r="Y24" s="14">
        <f t="shared" si="1"/>
        <v>38</v>
      </c>
      <c r="Z24" s="14">
        <f t="shared" si="2"/>
        <v>129.25</v>
      </c>
      <c r="AA24" s="30"/>
      <c r="AB24" s="30"/>
      <c r="AC24" s="12">
        <v>22</v>
      </c>
      <c r="AD24" s="28" t="s">
        <v>567</v>
      </c>
      <c r="AE24" s="29"/>
    </row>
    <row r="25" spans="1:31" s="13" customFormat="1" ht="25.5" x14ac:dyDescent="0.25">
      <c r="A25" s="29" t="s">
        <v>248</v>
      </c>
      <c r="B25" s="31" t="s">
        <v>515</v>
      </c>
      <c r="C25" s="31" t="s">
        <v>533</v>
      </c>
      <c r="D25" s="31" t="s">
        <v>513</v>
      </c>
      <c r="E25" s="29" t="s">
        <v>213</v>
      </c>
      <c r="F25" s="29">
        <v>11</v>
      </c>
      <c r="G25" s="29" t="s">
        <v>211</v>
      </c>
      <c r="H25" s="29" t="s">
        <v>10</v>
      </c>
      <c r="I25" s="29" t="s">
        <v>7</v>
      </c>
      <c r="J25" s="29" t="s">
        <v>107</v>
      </c>
      <c r="K25" s="30">
        <v>26.8</v>
      </c>
      <c r="L25" s="30">
        <v>26.65</v>
      </c>
      <c r="M25" s="30">
        <v>4.3</v>
      </c>
      <c r="N25" s="30">
        <v>5.7</v>
      </c>
      <c r="O25" s="30">
        <v>2.65</v>
      </c>
      <c r="P25" s="30">
        <v>4.75</v>
      </c>
      <c r="Q25" s="30">
        <v>14.5</v>
      </c>
      <c r="R25" s="30">
        <v>5</v>
      </c>
      <c r="S25" s="14">
        <f t="shared" si="0"/>
        <v>90.350000000000009</v>
      </c>
      <c r="T25" s="30">
        <v>10</v>
      </c>
      <c r="U25" s="30">
        <v>3</v>
      </c>
      <c r="V25" s="30">
        <v>0</v>
      </c>
      <c r="W25" s="30">
        <v>10</v>
      </c>
      <c r="X25" s="40">
        <v>15</v>
      </c>
      <c r="Y25" s="14">
        <f t="shared" si="1"/>
        <v>38</v>
      </c>
      <c r="Z25" s="14">
        <f t="shared" si="2"/>
        <v>128.35000000000002</v>
      </c>
      <c r="AA25" s="30"/>
      <c r="AB25" s="30"/>
      <c r="AC25" s="12">
        <v>23</v>
      </c>
      <c r="AD25" s="28" t="s">
        <v>567</v>
      </c>
      <c r="AE25" s="29"/>
    </row>
    <row r="26" spans="1:31" s="13" customFormat="1" ht="38.25" x14ac:dyDescent="0.25">
      <c r="A26" s="29" t="s">
        <v>248</v>
      </c>
      <c r="B26" s="31" t="s">
        <v>553</v>
      </c>
      <c r="C26" s="31" t="s">
        <v>507</v>
      </c>
      <c r="D26" s="31" t="s">
        <v>515</v>
      </c>
      <c r="E26" s="29" t="s">
        <v>104</v>
      </c>
      <c r="F26" s="29">
        <v>10</v>
      </c>
      <c r="G26" s="29" t="s">
        <v>170</v>
      </c>
      <c r="H26" s="29" t="s">
        <v>10</v>
      </c>
      <c r="I26" s="29" t="s">
        <v>89</v>
      </c>
      <c r="J26" s="29" t="s">
        <v>105</v>
      </c>
      <c r="K26" s="30">
        <v>31</v>
      </c>
      <c r="L26" s="30">
        <v>29.65</v>
      </c>
      <c r="M26" s="30">
        <v>6.7</v>
      </c>
      <c r="N26" s="30">
        <v>4.2</v>
      </c>
      <c r="O26" s="30">
        <v>4.05</v>
      </c>
      <c r="P26" s="30">
        <v>1.75</v>
      </c>
      <c r="Q26" s="30">
        <v>4</v>
      </c>
      <c r="R26" s="30">
        <v>10.5</v>
      </c>
      <c r="S26" s="14">
        <f t="shared" si="0"/>
        <v>91.85</v>
      </c>
      <c r="T26" s="30">
        <v>5</v>
      </c>
      <c r="U26" s="30">
        <v>10</v>
      </c>
      <c r="V26" s="30">
        <v>0</v>
      </c>
      <c r="W26" s="40">
        <v>15</v>
      </c>
      <c r="X26" s="30">
        <v>5</v>
      </c>
      <c r="Y26" s="14">
        <f t="shared" si="1"/>
        <v>35</v>
      </c>
      <c r="Z26" s="14">
        <f t="shared" si="2"/>
        <v>126.85</v>
      </c>
      <c r="AA26" s="30"/>
      <c r="AB26" s="30"/>
      <c r="AC26" s="12">
        <v>24</v>
      </c>
      <c r="AD26" s="28" t="s">
        <v>567</v>
      </c>
      <c r="AE26" s="29"/>
    </row>
    <row r="27" spans="1:31" s="13" customFormat="1" ht="25.5" x14ac:dyDescent="0.25">
      <c r="A27" s="29" t="s">
        <v>248</v>
      </c>
      <c r="B27" s="31" t="s">
        <v>535</v>
      </c>
      <c r="C27" s="31" t="s">
        <v>510</v>
      </c>
      <c r="D27" s="31" t="s">
        <v>540</v>
      </c>
      <c r="E27" s="29" t="s">
        <v>214</v>
      </c>
      <c r="F27" s="29">
        <v>11</v>
      </c>
      <c r="G27" s="29" t="s">
        <v>211</v>
      </c>
      <c r="H27" s="29" t="s">
        <v>10</v>
      </c>
      <c r="I27" s="29" t="s">
        <v>7</v>
      </c>
      <c r="J27" s="29" t="s">
        <v>107</v>
      </c>
      <c r="K27" s="30">
        <v>25.8</v>
      </c>
      <c r="L27" s="30">
        <v>27.2</v>
      </c>
      <c r="M27" s="30">
        <v>6.3</v>
      </c>
      <c r="N27" s="30">
        <v>3.7</v>
      </c>
      <c r="O27" s="30">
        <v>4.2</v>
      </c>
      <c r="P27" s="30">
        <v>6.5</v>
      </c>
      <c r="Q27" s="30">
        <v>9</v>
      </c>
      <c r="R27" s="30">
        <v>10</v>
      </c>
      <c r="S27" s="14">
        <f t="shared" si="0"/>
        <v>92.7</v>
      </c>
      <c r="T27" s="30">
        <v>10</v>
      </c>
      <c r="U27" s="30">
        <v>3</v>
      </c>
      <c r="V27" s="30">
        <v>5</v>
      </c>
      <c r="W27" s="30">
        <v>10</v>
      </c>
      <c r="X27" s="30">
        <v>5</v>
      </c>
      <c r="Y27" s="14">
        <f t="shared" si="1"/>
        <v>33</v>
      </c>
      <c r="Z27" s="14">
        <f t="shared" si="2"/>
        <v>125.7</v>
      </c>
      <c r="AA27" s="30"/>
      <c r="AB27" s="30"/>
      <c r="AC27" s="12">
        <v>25</v>
      </c>
      <c r="AD27" s="28" t="s">
        <v>567</v>
      </c>
      <c r="AE27" s="29"/>
    </row>
    <row r="28" spans="1:31" s="13" customFormat="1" ht="25.5" x14ac:dyDescent="0.25">
      <c r="A28" s="29" t="s">
        <v>399</v>
      </c>
      <c r="B28" s="31" t="s">
        <v>522</v>
      </c>
      <c r="C28" s="31" t="s">
        <v>508</v>
      </c>
      <c r="D28" s="31" t="s">
        <v>525</v>
      </c>
      <c r="E28" s="29" t="s">
        <v>448</v>
      </c>
      <c r="F28" s="29">
        <v>11</v>
      </c>
      <c r="G28" s="29" t="s">
        <v>449</v>
      </c>
      <c r="H28" s="29" t="s">
        <v>13</v>
      </c>
      <c r="I28" s="29" t="s">
        <v>6</v>
      </c>
      <c r="J28" s="29" t="s">
        <v>450</v>
      </c>
      <c r="K28" s="30">
        <v>33</v>
      </c>
      <c r="L28" s="30">
        <v>24.45</v>
      </c>
      <c r="M28" s="30">
        <v>5.7</v>
      </c>
      <c r="N28" s="30">
        <v>3.8</v>
      </c>
      <c r="O28" s="30">
        <v>5.55</v>
      </c>
      <c r="P28" s="30">
        <v>2.5</v>
      </c>
      <c r="Q28" s="30">
        <v>5.5</v>
      </c>
      <c r="R28" s="30">
        <v>12</v>
      </c>
      <c r="S28" s="14">
        <f t="shared" si="0"/>
        <v>92.5</v>
      </c>
      <c r="T28" s="30">
        <v>5</v>
      </c>
      <c r="U28" s="30">
        <v>3</v>
      </c>
      <c r="V28" s="30">
        <v>0</v>
      </c>
      <c r="W28" s="40">
        <v>15</v>
      </c>
      <c r="X28" s="30">
        <v>10</v>
      </c>
      <c r="Y28" s="14">
        <f t="shared" si="1"/>
        <v>33</v>
      </c>
      <c r="Z28" s="14">
        <f t="shared" si="2"/>
        <v>125.5</v>
      </c>
      <c r="AA28" s="30">
        <v>13.5</v>
      </c>
      <c r="AB28" s="30">
        <f>Z28+AA28</f>
        <v>139</v>
      </c>
      <c r="AC28" s="12">
        <v>26</v>
      </c>
      <c r="AD28" s="28" t="s">
        <v>567</v>
      </c>
      <c r="AE28" s="29"/>
    </row>
    <row r="29" spans="1:31" s="13" customFormat="1" ht="38.25" x14ac:dyDescent="0.25">
      <c r="A29" s="35" t="s">
        <v>249</v>
      </c>
      <c r="B29" s="36" t="s">
        <v>519</v>
      </c>
      <c r="C29" s="36" t="s">
        <v>505</v>
      </c>
      <c r="D29" s="36" t="s">
        <v>503</v>
      </c>
      <c r="E29" s="35" t="s">
        <v>290</v>
      </c>
      <c r="F29" s="35">
        <v>10</v>
      </c>
      <c r="G29" s="35" t="s">
        <v>291</v>
      </c>
      <c r="H29" s="35" t="s">
        <v>292</v>
      </c>
      <c r="I29" s="35" t="s">
        <v>16</v>
      </c>
      <c r="J29" s="35" t="s">
        <v>293</v>
      </c>
      <c r="K29" s="37">
        <v>28.5</v>
      </c>
      <c r="L29" s="37">
        <v>27.95</v>
      </c>
      <c r="M29" s="37">
        <v>7.2</v>
      </c>
      <c r="N29" s="37">
        <v>5</v>
      </c>
      <c r="O29" s="37">
        <v>4.9000000000000004</v>
      </c>
      <c r="P29" s="37">
        <v>2.75</v>
      </c>
      <c r="Q29" s="37">
        <v>3</v>
      </c>
      <c r="R29" s="37">
        <v>0.5</v>
      </c>
      <c r="S29" s="14">
        <f t="shared" si="0"/>
        <v>79.800000000000011</v>
      </c>
      <c r="T29" s="37">
        <v>10</v>
      </c>
      <c r="U29" s="37">
        <v>8</v>
      </c>
      <c r="V29" s="37">
        <v>5</v>
      </c>
      <c r="W29" s="37">
        <v>10</v>
      </c>
      <c r="X29" s="37">
        <v>5</v>
      </c>
      <c r="Y29" s="14">
        <f t="shared" si="1"/>
        <v>38</v>
      </c>
      <c r="Z29" s="14">
        <f t="shared" si="2"/>
        <v>117.80000000000001</v>
      </c>
      <c r="AA29" s="37">
        <v>17</v>
      </c>
      <c r="AB29" s="37">
        <f>Z29+AA29</f>
        <v>134.80000000000001</v>
      </c>
      <c r="AC29" s="12">
        <v>27</v>
      </c>
      <c r="AD29" s="38"/>
      <c r="AE29" s="35"/>
    </row>
    <row r="30" spans="1:31" s="13" customFormat="1" ht="25.5" x14ac:dyDescent="0.25">
      <c r="A30" s="35" t="s">
        <v>248</v>
      </c>
      <c r="B30" s="36" t="s">
        <v>521</v>
      </c>
      <c r="C30" s="36" t="s">
        <v>549</v>
      </c>
      <c r="D30" s="36" t="s">
        <v>511</v>
      </c>
      <c r="E30" s="35" t="s">
        <v>163</v>
      </c>
      <c r="F30" s="35">
        <v>9</v>
      </c>
      <c r="G30" s="35" t="s">
        <v>115</v>
      </c>
      <c r="H30" s="35" t="s">
        <v>77</v>
      </c>
      <c r="I30" s="35" t="s">
        <v>78</v>
      </c>
      <c r="J30" s="35" t="s">
        <v>116</v>
      </c>
      <c r="K30" s="37">
        <v>26.4</v>
      </c>
      <c r="L30" s="37">
        <v>31.05</v>
      </c>
      <c r="M30" s="37">
        <v>4.2</v>
      </c>
      <c r="N30" s="37">
        <v>4</v>
      </c>
      <c r="O30" s="37">
        <v>4.8</v>
      </c>
      <c r="P30" s="37">
        <v>1</v>
      </c>
      <c r="Q30" s="37">
        <v>5.5</v>
      </c>
      <c r="R30" s="37">
        <v>6</v>
      </c>
      <c r="S30" s="14">
        <f t="shared" si="0"/>
        <v>82.95</v>
      </c>
      <c r="T30" s="37">
        <v>5</v>
      </c>
      <c r="U30" s="37">
        <v>3</v>
      </c>
      <c r="V30" s="37">
        <v>5</v>
      </c>
      <c r="W30" s="40">
        <v>15</v>
      </c>
      <c r="X30" s="37">
        <v>5</v>
      </c>
      <c r="Y30" s="14">
        <f t="shared" si="1"/>
        <v>33</v>
      </c>
      <c r="Z30" s="14">
        <f t="shared" si="2"/>
        <v>115.95</v>
      </c>
      <c r="AA30" s="37"/>
      <c r="AB30" s="37"/>
      <c r="AC30" s="12">
        <v>28</v>
      </c>
      <c r="AD30" s="38"/>
      <c r="AE30" s="35"/>
    </row>
    <row r="31" spans="1:31" s="13" customFormat="1" ht="25.5" x14ac:dyDescent="0.25">
      <c r="A31" s="35" t="s">
        <v>370</v>
      </c>
      <c r="B31" s="36" t="s">
        <v>508</v>
      </c>
      <c r="C31" s="36" t="s">
        <v>507</v>
      </c>
      <c r="D31" s="36" t="s">
        <v>503</v>
      </c>
      <c r="E31" s="35" t="s">
        <v>383</v>
      </c>
      <c r="F31" s="35">
        <v>9</v>
      </c>
      <c r="G31" s="35" t="s">
        <v>382</v>
      </c>
      <c r="H31" s="35" t="s">
        <v>12</v>
      </c>
      <c r="I31" s="35" t="s">
        <v>9</v>
      </c>
      <c r="J31" s="35" t="s">
        <v>35</v>
      </c>
      <c r="K31" s="37">
        <v>28.2</v>
      </c>
      <c r="L31" s="37">
        <v>20</v>
      </c>
      <c r="M31" s="37">
        <v>5.3</v>
      </c>
      <c r="N31" s="37">
        <v>1.5</v>
      </c>
      <c r="O31" s="37">
        <v>2.4</v>
      </c>
      <c r="P31" s="37">
        <v>1</v>
      </c>
      <c r="Q31" s="37">
        <v>16</v>
      </c>
      <c r="R31" s="37">
        <v>8.5</v>
      </c>
      <c r="S31" s="14">
        <f t="shared" si="0"/>
        <v>82.9</v>
      </c>
      <c r="T31" s="37">
        <v>0</v>
      </c>
      <c r="U31" s="37">
        <v>0</v>
      </c>
      <c r="V31" s="37">
        <v>10</v>
      </c>
      <c r="W31" s="37">
        <v>8</v>
      </c>
      <c r="X31" s="40">
        <v>15</v>
      </c>
      <c r="Y31" s="14">
        <f t="shared" si="1"/>
        <v>33</v>
      </c>
      <c r="Z31" s="14">
        <f t="shared" si="2"/>
        <v>115.9</v>
      </c>
      <c r="AA31" s="37"/>
      <c r="AB31" s="37"/>
      <c r="AC31" s="12">
        <v>29</v>
      </c>
      <c r="AD31" s="38"/>
      <c r="AE31" s="35"/>
    </row>
    <row r="32" spans="1:31" s="13" customFormat="1" ht="38.25" x14ac:dyDescent="0.25">
      <c r="A32" s="35" t="s">
        <v>399</v>
      </c>
      <c r="B32" s="36" t="s">
        <v>512</v>
      </c>
      <c r="C32" s="36" t="s">
        <v>558</v>
      </c>
      <c r="D32" s="36" t="s">
        <v>506</v>
      </c>
      <c r="E32" s="35" t="s">
        <v>409</v>
      </c>
      <c r="F32" s="35">
        <v>11</v>
      </c>
      <c r="G32" s="35" t="s">
        <v>410</v>
      </c>
      <c r="H32" s="35" t="s">
        <v>8</v>
      </c>
      <c r="I32" s="35" t="s">
        <v>8</v>
      </c>
      <c r="J32" s="35" t="s">
        <v>411</v>
      </c>
      <c r="K32" s="37">
        <v>25.4</v>
      </c>
      <c r="L32" s="37">
        <v>30.65</v>
      </c>
      <c r="M32" s="37">
        <v>0</v>
      </c>
      <c r="N32" s="37">
        <v>3.1</v>
      </c>
      <c r="O32" s="37">
        <v>4</v>
      </c>
      <c r="P32" s="37">
        <v>3.5</v>
      </c>
      <c r="Q32" s="37">
        <v>5</v>
      </c>
      <c r="R32" s="37">
        <v>10.5</v>
      </c>
      <c r="S32" s="14">
        <f t="shared" si="0"/>
        <v>82.15</v>
      </c>
      <c r="T32" s="37">
        <v>5</v>
      </c>
      <c r="U32" s="37">
        <v>3</v>
      </c>
      <c r="V32" s="37">
        <v>5</v>
      </c>
      <c r="W32" s="40">
        <v>15</v>
      </c>
      <c r="X32" s="37">
        <v>5</v>
      </c>
      <c r="Y32" s="14">
        <f t="shared" si="1"/>
        <v>33</v>
      </c>
      <c r="Z32" s="14">
        <f t="shared" si="2"/>
        <v>115.15</v>
      </c>
      <c r="AA32" s="37"/>
      <c r="AB32" s="37"/>
      <c r="AC32" s="12">
        <v>30</v>
      </c>
      <c r="AD32" s="38"/>
      <c r="AE32" s="35"/>
    </row>
    <row r="33" spans="1:31" s="13" customFormat="1" ht="38.25" x14ac:dyDescent="0.25">
      <c r="A33" s="35" t="s">
        <v>249</v>
      </c>
      <c r="B33" s="36" t="s">
        <v>563</v>
      </c>
      <c r="C33" s="36" t="s">
        <v>503</v>
      </c>
      <c r="D33" s="36" t="s">
        <v>507</v>
      </c>
      <c r="E33" s="35" t="s">
        <v>305</v>
      </c>
      <c r="F33" s="35">
        <v>10</v>
      </c>
      <c r="G33" s="35" t="s">
        <v>306</v>
      </c>
      <c r="H33" s="35" t="s">
        <v>307</v>
      </c>
      <c r="I33" s="35" t="s">
        <v>16</v>
      </c>
      <c r="J33" s="35" t="s">
        <v>308</v>
      </c>
      <c r="K33" s="37">
        <v>27.2</v>
      </c>
      <c r="L33" s="37">
        <v>23.75</v>
      </c>
      <c r="M33" s="37">
        <v>6.3</v>
      </c>
      <c r="N33" s="37">
        <v>3.6</v>
      </c>
      <c r="O33" s="37">
        <v>3.3</v>
      </c>
      <c r="P33" s="37">
        <v>4.75</v>
      </c>
      <c r="Q33" s="37">
        <v>2</v>
      </c>
      <c r="R33" s="37">
        <v>6</v>
      </c>
      <c r="S33" s="14">
        <f t="shared" si="0"/>
        <v>76.900000000000006</v>
      </c>
      <c r="T33" s="37">
        <v>5</v>
      </c>
      <c r="U33" s="37">
        <v>3</v>
      </c>
      <c r="V33" s="37">
        <v>10</v>
      </c>
      <c r="W33" s="40">
        <v>15</v>
      </c>
      <c r="X33" s="37">
        <v>5</v>
      </c>
      <c r="Y33" s="14">
        <f t="shared" si="1"/>
        <v>38</v>
      </c>
      <c r="Z33" s="14">
        <f t="shared" si="2"/>
        <v>114.9</v>
      </c>
      <c r="AA33" s="37"/>
      <c r="AB33" s="37"/>
      <c r="AC33" s="12">
        <v>31</v>
      </c>
      <c r="AD33" s="38"/>
      <c r="AE33" s="35"/>
    </row>
    <row r="34" spans="1:31" s="13" customFormat="1" ht="38.25" x14ac:dyDescent="0.25">
      <c r="A34" s="35" t="s">
        <v>248</v>
      </c>
      <c r="B34" s="36" t="s">
        <v>512</v>
      </c>
      <c r="C34" s="36" t="s">
        <v>540</v>
      </c>
      <c r="D34" s="36" t="s">
        <v>562</v>
      </c>
      <c r="E34" s="35" t="s">
        <v>57</v>
      </c>
      <c r="F34" s="35">
        <v>11</v>
      </c>
      <c r="G34" s="35" t="s">
        <v>148</v>
      </c>
      <c r="H34" s="35" t="s">
        <v>10</v>
      </c>
      <c r="I34" s="35" t="s">
        <v>7</v>
      </c>
      <c r="J34" s="35" t="s">
        <v>56</v>
      </c>
      <c r="K34" s="37">
        <v>27.8</v>
      </c>
      <c r="L34" s="37">
        <v>23.6</v>
      </c>
      <c r="M34" s="37">
        <v>6.3</v>
      </c>
      <c r="N34" s="37">
        <v>3.7</v>
      </c>
      <c r="O34" s="37">
        <v>3.2</v>
      </c>
      <c r="P34" s="37">
        <v>4.5</v>
      </c>
      <c r="Q34" s="37">
        <v>12</v>
      </c>
      <c r="R34" s="37">
        <v>9</v>
      </c>
      <c r="S34" s="14">
        <f t="shared" si="0"/>
        <v>90.100000000000009</v>
      </c>
      <c r="T34" s="37">
        <v>5</v>
      </c>
      <c r="U34" s="37">
        <v>3</v>
      </c>
      <c r="V34" s="37">
        <v>0</v>
      </c>
      <c r="W34" s="37">
        <v>10</v>
      </c>
      <c r="X34" s="37">
        <v>5</v>
      </c>
      <c r="Y34" s="14">
        <f t="shared" si="1"/>
        <v>23</v>
      </c>
      <c r="Z34" s="14">
        <f t="shared" si="2"/>
        <v>113.10000000000001</v>
      </c>
      <c r="AA34" s="37"/>
      <c r="AB34" s="37"/>
      <c r="AC34" s="12">
        <v>32</v>
      </c>
      <c r="AD34" s="38"/>
      <c r="AE34" s="35"/>
    </row>
    <row r="35" spans="1:31" s="13" customFormat="1" ht="25.5" x14ac:dyDescent="0.25">
      <c r="A35" s="35" t="s">
        <v>248</v>
      </c>
      <c r="B35" s="36" t="s">
        <v>532</v>
      </c>
      <c r="C35" s="36" t="s">
        <v>514</v>
      </c>
      <c r="D35" s="36" t="s">
        <v>509</v>
      </c>
      <c r="E35" s="35" t="s">
        <v>205</v>
      </c>
      <c r="F35" s="35">
        <v>11</v>
      </c>
      <c r="G35" s="35" t="s">
        <v>206</v>
      </c>
      <c r="H35" s="35" t="s">
        <v>10</v>
      </c>
      <c r="I35" s="35" t="s">
        <v>7</v>
      </c>
      <c r="J35" s="35" t="s">
        <v>84</v>
      </c>
      <c r="K35" s="37">
        <v>25.6</v>
      </c>
      <c r="L35" s="37">
        <v>25.1</v>
      </c>
      <c r="M35" s="37">
        <v>6.45</v>
      </c>
      <c r="N35" s="37">
        <v>1.5</v>
      </c>
      <c r="O35" s="37">
        <v>2.25</v>
      </c>
      <c r="P35" s="37">
        <v>2.75</v>
      </c>
      <c r="Q35" s="37">
        <v>3</v>
      </c>
      <c r="R35" s="37">
        <v>12.5</v>
      </c>
      <c r="S35" s="14">
        <f t="shared" si="0"/>
        <v>79.150000000000006</v>
      </c>
      <c r="T35" s="37">
        <v>0</v>
      </c>
      <c r="U35" s="37">
        <v>3</v>
      </c>
      <c r="V35" s="37">
        <v>5</v>
      </c>
      <c r="W35" s="40">
        <v>15</v>
      </c>
      <c r="X35" s="37">
        <v>10</v>
      </c>
      <c r="Y35" s="14">
        <f t="shared" si="1"/>
        <v>33</v>
      </c>
      <c r="Z35" s="14">
        <f t="shared" si="2"/>
        <v>112.15</v>
      </c>
      <c r="AA35" s="37"/>
      <c r="AB35" s="37"/>
      <c r="AC35" s="12">
        <v>33</v>
      </c>
      <c r="AD35" s="38"/>
      <c r="AE35" s="35"/>
    </row>
    <row r="36" spans="1:31" s="13" customFormat="1" ht="25.5" x14ac:dyDescent="0.25">
      <c r="A36" s="35" t="s">
        <v>399</v>
      </c>
      <c r="B36" s="36" t="s">
        <v>509</v>
      </c>
      <c r="C36" s="36" t="s">
        <v>515</v>
      </c>
      <c r="D36" s="36" t="s">
        <v>509</v>
      </c>
      <c r="E36" s="35" t="s">
        <v>445</v>
      </c>
      <c r="F36" s="35">
        <v>10</v>
      </c>
      <c r="G36" s="35" t="s">
        <v>446</v>
      </c>
      <c r="H36" s="35" t="s">
        <v>8</v>
      </c>
      <c r="I36" s="35" t="s">
        <v>8</v>
      </c>
      <c r="J36" s="35" t="s">
        <v>447</v>
      </c>
      <c r="K36" s="37">
        <v>22.8</v>
      </c>
      <c r="L36" s="37">
        <v>24.9</v>
      </c>
      <c r="M36" s="37">
        <v>6.6</v>
      </c>
      <c r="N36" s="37">
        <v>3.7</v>
      </c>
      <c r="O36" s="37">
        <v>4.7</v>
      </c>
      <c r="P36" s="37">
        <v>4.25</v>
      </c>
      <c r="Q36" s="37">
        <v>1</v>
      </c>
      <c r="R36" s="37">
        <v>8.5</v>
      </c>
      <c r="S36" s="14">
        <f t="shared" si="0"/>
        <v>76.450000000000017</v>
      </c>
      <c r="T36" s="37">
        <v>5</v>
      </c>
      <c r="U36" s="37">
        <v>0</v>
      </c>
      <c r="V36" s="37">
        <v>5</v>
      </c>
      <c r="W36" s="37">
        <v>10</v>
      </c>
      <c r="X36" s="40">
        <v>15</v>
      </c>
      <c r="Y36" s="14">
        <f t="shared" si="1"/>
        <v>35</v>
      </c>
      <c r="Z36" s="14">
        <f t="shared" si="2"/>
        <v>111.45000000000002</v>
      </c>
      <c r="AA36" s="37"/>
      <c r="AB36" s="37"/>
      <c r="AC36" s="12">
        <v>34</v>
      </c>
      <c r="AD36" s="38"/>
      <c r="AE36" s="35"/>
    </row>
    <row r="37" spans="1:31" s="13" customFormat="1" ht="25.5" x14ac:dyDescent="0.25">
      <c r="A37" s="35" t="s">
        <v>370</v>
      </c>
      <c r="B37" s="36" t="s">
        <v>505</v>
      </c>
      <c r="C37" s="36" t="s">
        <v>509</v>
      </c>
      <c r="D37" s="36" t="s">
        <v>505</v>
      </c>
      <c r="E37" s="35" t="s">
        <v>36</v>
      </c>
      <c r="F37" s="35">
        <v>9</v>
      </c>
      <c r="G37" s="35" t="s">
        <v>382</v>
      </c>
      <c r="H37" s="35" t="s">
        <v>12</v>
      </c>
      <c r="I37" s="35" t="s">
        <v>9</v>
      </c>
      <c r="J37" s="35" t="s">
        <v>35</v>
      </c>
      <c r="K37" s="37">
        <v>27.2</v>
      </c>
      <c r="L37" s="37">
        <v>29</v>
      </c>
      <c r="M37" s="37">
        <v>3.8</v>
      </c>
      <c r="N37" s="37">
        <v>4</v>
      </c>
      <c r="O37" s="37">
        <v>3.25</v>
      </c>
      <c r="P37" s="37">
        <v>2</v>
      </c>
      <c r="Q37" s="37">
        <v>3</v>
      </c>
      <c r="R37" s="37">
        <v>0</v>
      </c>
      <c r="S37" s="14">
        <f t="shared" si="0"/>
        <v>72.25</v>
      </c>
      <c r="T37" s="37">
        <v>10</v>
      </c>
      <c r="U37" s="37">
        <v>0</v>
      </c>
      <c r="V37" s="40">
        <v>15</v>
      </c>
      <c r="W37" s="37">
        <v>13</v>
      </c>
      <c r="X37" s="37">
        <v>0</v>
      </c>
      <c r="Y37" s="14">
        <f t="shared" si="1"/>
        <v>38</v>
      </c>
      <c r="Z37" s="14">
        <f t="shared" si="2"/>
        <v>110.25</v>
      </c>
      <c r="AA37" s="37"/>
      <c r="AB37" s="37"/>
      <c r="AC37" s="12">
        <v>35</v>
      </c>
      <c r="AD37" s="38"/>
      <c r="AE37" s="35"/>
    </row>
    <row r="38" spans="1:31" s="13" customFormat="1" ht="38.25" x14ac:dyDescent="0.25">
      <c r="A38" s="35" t="s">
        <v>249</v>
      </c>
      <c r="B38" s="36" t="s">
        <v>502</v>
      </c>
      <c r="C38" s="36" t="s">
        <v>518</v>
      </c>
      <c r="D38" s="36" t="s">
        <v>514</v>
      </c>
      <c r="E38" s="35" t="s">
        <v>85</v>
      </c>
      <c r="F38" s="35">
        <v>11</v>
      </c>
      <c r="G38" s="35" t="s">
        <v>330</v>
      </c>
      <c r="H38" s="35" t="s">
        <v>87</v>
      </c>
      <c r="I38" s="35" t="s">
        <v>88</v>
      </c>
      <c r="J38" s="35" t="s">
        <v>86</v>
      </c>
      <c r="K38" s="37">
        <v>30.8</v>
      </c>
      <c r="L38" s="37">
        <v>25.6</v>
      </c>
      <c r="M38" s="37">
        <v>0</v>
      </c>
      <c r="N38" s="37">
        <v>4.5</v>
      </c>
      <c r="O38" s="37">
        <v>2.9</v>
      </c>
      <c r="P38" s="37">
        <v>1</v>
      </c>
      <c r="Q38" s="37">
        <v>4</v>
      </c>
      <c r="R38" s="37">
        <v>11</v>
      </c>
      <c r="S38" s="14">
        <f t="shared" si="0"/>
        <v>79.800000000000011</v>
      </c>
      <c r="T38" s="37">
        <v>0</v>
      </c>
      <c r="U38" s="37">
        <v>0</v>
      </c>
      <c r="V38" s="37">
        <v>5</v>
      </c>
      <c r="W38" s="40">
        <v>15</v>
      </c>
      <c r="X38" s="37">
        <v>10</v>
      </c>
      <c r="Y38" s="14">
        <f t="shared" si="1"/>
        <v>30</v>
      </c>
      <c r="Z38" s="14">
        <f t="shared" si="2"/>
        <v>109.80000000000001</v>
      </c>
      <c r="AA38" s="37">
        <v>17</v>
      </c>
      <c r="AB38" s="37">
        <f>Z38+AA38</f>
        <v>126.80000000000001</v>
      </c>
      <c r="AC38" s="12">
        <v>36</v>
      </c>
      <c r="AD38" s="38"/>
      <c r="AE38" s="35"/>
    </row>
    <row r="39" spans="1:31" s="13" customFormat="1" ht="38.25" x14ac:dyDescent="0.25">
      <c r="A39" s="35" t="s">
        <v>399</v>
      </c>
      <c r="B39" s="36" t="s">
        <v>513</v>
      </c>
      <c r="C39" s="36" t="s">
        <v>563</v>
      </c>
      <c r="D39" s="36" t="s">
        <v>505</v>
      </c>
      <c r="E39" s="35" t="s">
        <v>417</v>
      </c>
      <c r="F39" s="35">
        <v>10</v>
      </c>
      <c r="G39" s="35" t="s">
        <v>413</v>
      </c>
      <c r="H39" s="35" t="s">
        <v>414</v>
      </c>
      <c r="I39" s="35" t="s">
        <v>11</v>
      </c>
      <c r="J39" s="35" t="s">
        <v>415</v>
      </c>
      <c r="K39" s="37">
        <v>19.399999999999999</v>
      </c>
      <c r="L39" s="37">
        <v>20.2</v>
      </c>
      <c r="M39" s="37">
        <v>1</v>
      </c>
      <c r="N39" s="37">
        <v>2.4</v>
      </c>
      <c r="O39" s="37">
        <v>4.5</v>
      </c>
      <c r="P39" s="37">
        <v>3</v>
      </c>
      <c r="Q39" s="37">
        <v>2</v>
      </c>
      <c r="R39" s="37">
        <v>8.5</v>
      </c>
      <c r="S39" s="14">
        <f t="shared" ref="S39:S66" si="4">K39+L39+M39+N39+O39+P39+Q39+R39</f>
        <v>60.999999999999993</v>
      </c>
      <c r="T39" s="37">
        <v>10</v>
      </c>
      <c r="U39" s="37">
        <v>8</v>
      </c>
      <c r="V39" s="37">
        <v>5</v>
      </c>
      <c r="W39" s="37">
        <v>10</v>
      </c>
      <c r="X39" s="40">
        <v>15</v>
      </c>
      <c r="Y39" s="14">
        <f t="shared" ref="Y39:Y66" si="5">T39+U39+V39+W39+X39</f>
        <v>48</v>
      </c>
      <c r="Z39" s="14">
        <f t="shared" ref="Z39:Z66" si="6">S39+Y39</f>
        <v>109</v>
      </c>
      <c r="AA39" s="37"/>
      <c r="AB39" s="37"/>
      <c r="AC39" s="12">
        <v>37</v>
      </c>
      <c r="AD39" s="38"/>
      <c r="AE39" s="35"/>
    </row>
    <row r="40" spans="1:31" s="13" customFormat="1" ht="25.5" x14ac:dyDescent="0.25">
      <c r="A40" s="35" t="s">
        <v>399</v>
      </c>
      <c r="B40" s="36" t="s">
        <v>558</v>
      </c>
      <c r="C40" s="36" t="s">
        <v>519</v>
      </c>
      <c r="D40" s="36" t="s">
        <v>559</v>
      </c>
      <c r="E40" s="35" t="s">
        <v>62</v>
      </c>
      <c r="F40" s="35">
        <v>10</v>
      </c>
      <c r="G40" s="35" t="s">
        <v>453</v>
      </c>
      <c r="H40" s="35" t="s">
        <v>63</v>
      </c>
      <c r="I40" s="35" t="s">
        <v>11</v>
      </c>
      <c r="J40" s="35" t="s">
        <v>61</v>
      </c>
      <c r="K40" s="37">
        <v>31.8</v>
      </c>
      <c r="L40" s="37">
        <v>20</v>
      </c>
      <c r="M40" s="37">
        <v>4.8</v>
      </c>
      <c r="N40" s="37">
        <v>3.2</v>
      </c>
      <c r="O40" s="37">
        <v>2.5</v>
      </c>
      <c r="P40" s="37">
        <v>0</v>
      </c>
      <c r="Q40" s="37">
        <v>6</v>
      </c>
      <c r="R40" s="37">
        <v>10</v>
      </c>
      <c r="S40" s="14">
        <f t="shared" si="4"/>
        <v>78.3</v>
      </c>
      <c r="T40" s="37">
        <v>0</v>
      </c>
      <c r="U40" s="37">
        <v>0</v>
      </c>
      <c r="V40" s="37">
        <v>5</v>
      </c>
      <c r="W40" s="37">
        <v>10</v>
      </c>
      <c r="X40" s="40">
        <v>15</v>
      </c>
      <c r="Y40" s="14">
        <f t="shared" si="5"/>
        <v>30</v>
      </c>
      <c r="Z40" s="14">
        <f t="shared" si="6"/>
        <v>108.3</v>
      </c>
      <c r="AA40" s="37"/>
      <c r="AB40" s="37"/>
      <c r="AC40" s="12">
        <v>38</v>
      </c>
      <c r="AD40" s="38"/>
      <c r="AE40" s="35"/>
    </row>
    <row r="41" spans="1:31" s="13" customFormat="1" ht="40.5" x14ac:dyDescent="0.25">
      <c r="A41" s="35" t="s">
        <v>248</v>
      </c>
      <c r="B41" s="36" t="s">
        <v>503</v>
      </c>
      <c r="C41" s="36" t="s">
        <v>547</v>
      </c>
      <c r="D41" s="36" t="s">
        <v>527</v>
      </c>
      <c r="E41" s="35" t="s">
        <v>232</v>
      </c>
      <c r="F41" s="35">
        <v>11</v>
      </c>
      <c r="G41" s="35" t="s">
        <v>233</v>
      </c>
      <c r="H41" s="35" t="s">
        <v>53</v>
      </c>
      <c r="I41" s="35" t="s">
        <v>7</v>
      </c>
      <c r="J41" s="35" t="s">
        <v>234</v>
      </c>
      <c r="K41" s="37">
        <v>21.4</v>
      </c>
      <c r="L41" s="37">
        <v>23.8</v>
      </c>
      <c r="M41" s="37">
        <v>4.9000000000000004</v>
      </c>
      <c r="N41" s="37">
        <v>1.5</v>
      </c>
      <c r="O41" s="37">
        <v>4.75</v>
      </c>
      <c r="P41" s="37">
        <v>0.75</v>
      </c>
      <c r="Q41" s="37">
        <v>13.5</v>
      </c>
      <c r="R41" s="37">
        <v>8</v>
      </c>
      <c r="S41" s="14">
        <f t="shared" si="4"/>
        <v>78.599999999999994</v>
      </c>
      <c r="T41" s="37">
        <v>0</v>
      </c>
      <c r="U41" s="37">
        <v>0</v>
      </c>
      <c r="V41" s="37">
        <v>0</v>
      </c>
      <c r="W41" s="40">
        <v>15</v>
      </c>
      <c r="X41" s="37">
        <v>10</v>
      </c>
      <c r="Y41" s="14">
        <f t="shared" si="5"/>
        <v>25</v>
      </c>
      <c r="Z41" s="14">
        <f t="shared" si="6"/>
        <v>103.6</v>
      </c>
      <c r="AA41" s="37"/>
      <c r="AB41" s="37"/>
      <c r="AC41" s="12">
        <v>39</v>
      </c>
      <c r="AD41" s="38"/>
      <c r="AE41" s="35"/>
    </row>
    <row r="42" spans="1:31" s="13" customFormat="1" ht="38.25" x14ac:dyDescent="0.25">
      <c r="A42" s="35" t="s">
        <v>399</v>
      </c>
      <c r="B42" s="36" t="s">
        <v>518</v>
      </c>
      <c r="C42" s="36" t="s">
        <v>509</v>
      </c>
      <c r="D42" s="36" t="s">
        <v>524</v>
      </c>
      <c r="E42" s="35" t="s">
        <v>403</v>
      </c>
      <c r="F42" s="35">
        <v>11</v>
      </c>
      <c r="G42" s="35" t="s">
        <v>404</v>
      </c>
      <c r="H42" s="35" t="s">
        <v>83</v>
      </c>
      <c r="I42" s="35" t="s">
        <v>83</v>
      </c>
      <c r="J42" s="35" t="s">
        <v>405</v>
      </c>
      <c r="K42" s="37">
        <v>26.8</v>
      </c>
      <c r="L42" s="37">
        <v>29.45</v>
      </c>
      <c r="M42" s="37">
        <v>5.2</v>
      </c>
      <c r="N42" s="37">
        <v>3.5</v>
      </c>
      <c r="O42" s="37">
        <v>4.05</v>
      </c>
      <c r="P42" s="37">
        <v>1.25</v>
      </c>
      <c r="Q42" s="37">
        <v>6</v>
      </c>
      <c r="R42" s="37">
        <v>9</v>
      </c>
      <c r="S42" s="14">
        <f t="shared" si="4"/>
        <v>85.25</v>
      </c>
      <c r="T42" s="37">
        <v>10</v>
      </c>
      <c r="U42" s="37">
        <v>3</v>
      </c>
      <c r="V42" s="37">
        <v>0</v>
      </c>
      <c r="W42" s="37">
        <v>0</v>
      </c>
      <c r="X42" s="37">
        <v>5</v>
      </c>
      <c r="Y42" s="14">
        <f t="shared" si="5"/>
        <v>18</v>
      </c>
      <c r="Z42" s="14">
        <f t="shared" si="6"/>
        <v>103.25</v>
      </c>
      <c r="AA42" s="37"/>
      <c r="AB42" s="37"/>
      <c r="AC42" s="12">
        <v>40</v>
      </c>
      <c r="AD42" s="38"/>
      <c r="AE42" s="35"/>
    </row>
    <row r="43" spans="1:31" s="13" customFormat="1" ht="25.5" x14ac:dyDescent="0.25">
      <c r="A43" s="35" t="s">
        <v>399</v>
      </c>
      <c r="B43" s="36" t="s">
        <v>527</v>
      </c>
      <c r="C43" s="36" t="s">
        <v>522</v>
      </c>
      <c r="D43" s="36" t="s">
        <v>520</v>
      </c>
      <c r="E43" s="35" t="s">
        <v>452</v>
      </c>
      <c r="F43" s="35">
        <v>11</v>
      </c>
      <c r="G43" s="35" t="s">
        <v>66</v>
      </c>
      <c r="H43" s="35" t="s">
        <v>63</v>
      </c>
      <c r="I43" s="35" t="s">
        <v>11</v>
      </c>
      <c r="J43" s="35" t="s">
        <v>61</v>
      </c>
      <c r="K43" s="37">
        <v>18</v>
      </c>
      <c r="L43" s="37">
        <v>33.799999999999997</v>
      </c>
      <c r="M43" s="37">
        <v>2.8</v>
      </c>
      <c r="N43" s="37">
        <v>3.3</v>
      </c>
      <c r="O43" s="37">
        <v>3.45</v>
      </c>
      <c r="P43" s="37">
        <v>2.25</v>
      </c>
      <c r="Q43" s="37">
        <v>9.5</v>
      </c>
      <c r="R43" s="37">
        <v>8.5</v>
      </c>
      <c r="S43" s="14">
        <f t="shared" si="4"/>
        <v>81.599999999999994</v>
      </c>
      <c r="T43" s="37">
        <v>0</v>
      </c>
      <c r="U43" s="37">
        <v>0</v>
      </c>
      <c r="V43" s="37">
        <v>10</v>
      </c>
      <c r="W43" s="37">
        <v>5</v>
      </c>
      <c r="X43" s="37">
        <v>5</v>
      </c>
      <c r="Y43" s="14">
        <f t="shared" si="5"/>
        <v>20</v>
      </c>
      <c r="Z43" s="14">
        <f t="shared" si="6"/>
        <v>101.6</v>
      </c>
      <c r="AA43" s="37"/>
      <c r="AB43" s="37"/>
      <c r="AC43" s="12">
        <v>41</v>
      </c>
      <c r="AD43" s="38"/>
      <c r="AE43" s="35"/>
    </row>
    <row r="44" spans="1:31" s="13" customFormat="1" ht="25.5" x14ac:dyDescent="0.25">
      <c r="A44" s="35" t="s">
        <v>248</v>
      </c>
      <c r="B44" s="36" t="s">
        <v>550</v>
      </c>
      <c r="C44" s="36" t="s">
        <v>524</v>
      </c>
      <c r="D44" s="36" t="s">
        <v>553</v>
      </c>
      <c r="E44" s="35" t="s">
        <v>106</v>
      </c>
      <c r="F44" s="35">
        <v>11</v>
      </c>
      <c r="G44" s="35" t="s">
        <v>211</v>
      </c>
      <c r="H44" s="35" t="s">
        <v>10</v>
      </c>
      <c r="I44" s="35" t="s">
        <v>7</v>
      </c>
      <c r="J44" s="35" t="s">
        <v>107</v>
      </c>
      <c r="K44" s="37">
        <v>21.2</v>
      </c>
      <c r="L44" s="37">
        <v>29.2</v>
      </c>
      <c r="M44" s="37">
        <v>4.3</v>
      </c>
      <c r="N44" s="37">
        <v>3.2</v>
      </c>
      <c r="O44" s="37">
        <v>2.5</v>
      </c>
      <c r="P44" s="37">
        <v>4.75</v>
      </c>
      <c r="Q44" s="37">
        <v>16</v>
      </c>
      <c r="R44" s="37">
        <v>0</v>
      </c>
      <c r="S44" s="14">
        <f t="shared" si="4"/>
        <v>81.150000000000006</v>
      </c>
      <c r="T44" s="37">
        <v>0</v>
      </c>
      <c r="U44" s="37">
        <v>0</v>
      </c>
      <c r="V44" s="37">
        <v>0</v>
      </c>
      <c r="W44" s="37">
        <v>10</v>
      </c>
      <c r="X44" s="37">
        <v>10</v>
      </c>
      <c r="Y44" s="14">
        <f t="shared" si="5"/>
        <v>20</v>
      </c>
      <c r="Z44" s="14">
        <f t="shared" si="6"/>
        <v>101.15</v>
      </c>
      <c r="AA44" s="37"/>
      <c r="AB44" s="37"/>
      <c r="AC44" s="12">
        <v>42</v>
      </c>
      <c r="AD44" s="38"/>
      <c r="AE44" s="35"/>
    </row>
    <row r="45" spans="1:31" s="13" customFormat="1" ht="38.25" x14ac:dyDescent="0.25">
      <c r="A45" s="35" t="s">
        <v>249</v>
      </c>
      <c r="B45" s="36" t="s">
        <v>526</v>
      </c>
      <c r="C45" s="36" t="s">
        <v>559</v>
      </c>
      <c r="D45" s="36" t="s">
        <v>524</v>
      </c>
      <c r="E45" s="35" t="s">
        <v>328</v>
      </c>
      <c r="F45" s="35">
        <v>10</v>
      </c>
      <c r="G45" s="35" t="s">
        <v>325</v>
      </c>
      <c r="H45" s="35" t="s">
        <v>15</v>
      </c>
      <c r="I45" s="35" t="s">
        <v>16</v>
      </c>
      <c r="J45" s="35" t="s">
        <v>329</v>
      </c>
      <c r="K45" s="37">
        <v>20.8</v>
      </c>
      <c r="L45" s="37">
        <v>25.4</v>
      </c>
      <c r="M45" s="37">
        <v>0</v>
      </c>
      <c r="N45" s="37">
        <v>4.2</v>
      </c>
      <c r="O45" s="37">
        <v>2.5</v>
      </c>
      <c r="P45" s="37">
        <v>1</v>
      </c>
      <c r="Q45" s="37">
        <v>16</v>
      </c>
      <c r="R45" s="37">
        <v>8</v>
      </c>
      <c r="S45" s="14">
        <f t="shared" si="4"/>
        <v>77.900000000000006</v>
      </c>
      <c r="T45" s="37">
        <v>5</v>
      </c>
      <c r="U45" s="37">
        <v>3</v>
      </c>
      <c r="V45" s="37">
        <v>0</v>
      </c>
      <c r="W45" s="37">
        <v>5</v>
      </c>
      <c r="X45" s="37">
        <v>10</v>
      </c>
      <c r="Y45" s="14">
        <f t="shared" si="5"/>
        <v>23</v>
      </c>
      <c r="Z45" s="14">
        <f t="shared" si="6"/>
        <v>100.9</v>
      </c>
      <c r="AA45" s="37"/>
      <c r="AB45" s="37"/>
      <c r="AC45" s="12">
        <v>43</v>
      </c>
      <c r="AD45" s="38"/>
      <c r="AE45" s="35"/>
    </row>
    <row r="46" spans="1:31" s="13" customFormat="1" ht="25.5" x14ac:dyDescent="0.25">
      <c r="A46" s="35" t="s">
        <v>399</v>
      </c>
      <c r="B46" s="36" t="s">
        <v>510</v>
      </c>
      <c r="C46" s="36" t="s">
        <v>510</v>
      </c>
      <c r="D46" s="36" t="s">
        <v>508</v>
      </c>
      <c r="E46" s="35" t="s">
        <v>442</v>
      </c>
      <c r="F46" s="35">
        <v>11</v>
      </c>
      <c r="G46" s="35" t="s">
        <v>443</v>
      </c>
      <c r="H46" s="35" t="s">
        <v>8</v>
      </c>
      <c r="I46" s="35" t="s">
        <v>8</v>
      </c>
      <c r="J46" s="35" t="s">
        <v>444</v>
      </c>
      <c r="K46" s="37">
        <v>21</v>
      </c>
      <c r="L46" s="37">
        <v>19.8</v>
      </c>
      <c r="M46" s="37">
        <v>5.8</v>
      </c>
      <c r="N46" s="37">
        <v>3.8</v>
      </c>
      <c r="O46" s="37">
        <v>4.25</v>
      </c>
      <c r="P46" s="37">
        <v>5.25</v>
      </c>
      <c r="Q46" s="37">
        <v>10</v>
      </c>
      <c r="R46" s="37">
        <v>5</v>
      </c>
      <c r="S46" s="14">
        <f t="shared" si="4"/>
        <v>74.899999999999991</v>
      </c>
      <c r="T46" s="37">
        <v>0</v>
      </c>
      <c r="U46" s="37">
        <v>0</v>
      </c>
      <c r="V46" s="37">
        <v>0</v>
      </c>
      <c r="W46" s="37">
        <v>10</v>
      </c>
      <c r="X46" s="40">
        <v>15</v>
      </c>
      <c r="Y46" s="14">
        <f t="shared" si="5"/>
        <v>25</v>
      </c>
      <c r="Z46" s="14">
        <f t="shared" si="6"/>
        <v>99.899999999999991</v>
      </c>
      <c r="AA46" s="37"/>
      <c r="AB46" s="37"/>
      <c r="AC46" s="12">
        <v>44</v>
      </c>
      <c r="AD46" s="38"/>
      <c r="AE46" s="35"/>
    </row>
    <row r="47" spans="1:31" s="13" customFormat="1" ht="38.25" x14ac:dyDescent="0.25">
      <c r="A47" s="35" t="s">
        <v>399</v>
      </c>
      <c r="B47" s="36" t="s">
        <v>529</v>
      </c>
      <c r="C47" s="36" t="s">
        <v>520</v>
      </c>
      <c r="D47" s="36" t="s">
        <v>510</v>
      </c>
      <c r="E47" s="35" t="s">
        <v>418</v>
      </c>
      <c r="F47" s="35">
        <v>11</v>
      </c>
      <c r="G47" s="35" t="s">
        <v>419</v>
      </c>
      <c r="H47" s="35" t="s">
        <v>83</v>
      </c>
      <c r="I47" s="35" t="s">
        <v>83</v>
      </c>
      <c r="J47" s="35" t="s">
        <v>420</v>
      </c>
      <c r="K47" s="37">
        <v>27.2</v>
      </c>
      <c r="L47" s="37">
        <v>23.2</v>
      </c>
      <c r="M47" s="37">
        <v>1.8</v>
      </c>
      <c r="N47" s="37">
        <v>4.2</v>
      </c>
      <c r="O47" s="37">
        <v>4.5</v>
      </c>
      <c r="P47" s="37">
        <v>2</v>
      </c>
      <c r="Q47" s="37">
        <v>2.5</v>
      </c>
      <c r="R47" s="37">
        <v>8</v>
      </c>
      <c r="S47" s="14">
        <f t="shared" si="4"/>
        <v>73.400000000000006</v>
      </c>
      <c r="T47" s="37">
        <v>5</v>
      </c>
      <c r="U47" s="37">
        <v>0</v>
      </c>
      <c r="V47" s="37">
        <v>5</v>
      </c>
      <c r="W47" s="37">
        <v>10</v>
      </c>
      <c r="X47" s="37">
        <v>5</v>
      </c>
      <c r="Y47" s="14">
        <f t="shared" si="5"/>
        <v>25</v>
      </c>
      <c r="Z47" s="14">
        <f t="shared" si="6"/>
        <v>98.4</v>
      </c>
      <c r="AA47" s="37"/>
      <c r="AB47" s="37"/>
      <c r="AC47" s="12">
        <v>45</v>
      </c>
      <c r="AD47" s="38"/>
      <c r="AE47" s="35"/>
    </row>
    <row r="48" spans="1:31" s="13" customFormat="1" ht="51" x14ac:dyDescent="0.25">
      <c r="A48" s="35" t="s">
        <v>249</v>
      </c>
      <c r="B48" s="36" t="s">
        <v>516</v>
      </c>
      <c r="C48" s="36" t="s">
        <v>515</v>
      </c>
      <c r="D48" s="36" t="s">
        <v>508</v>
      </c>
      <c r="E48" s="35" t="s">
        <v>286</v>
      </c>
      <c r="F48" s="35">
        <v>9</v>
      </c>
      <c r="G48" s="35" t="s">
        <v>287</v>
      </c>
      <c r="H48" s="35" t="s">
        <v>114</v>
      </c>
      <c r="I48" s="35" t="s">
        <v>114</v>
      </c>
      <c r="J48" s="35" t="s">
        <v>288</v>
      </c>
      <c r="K48" s="37">
        <v>27</v>
      </c>
      <c r="L48" s="37">
        <v>26.55</v>
      </c>
      <c r="M48" s="37">
        <v>7.7</v>
      </c>
      <c r="N48" s="37">
        <v>3.2</v>
      </c>
      <c r="O48" s="37">
        <v>2.8</v>
      </c>
      <c r="P48" s="37">
        <v>2</v>
      </c>
      <c r="Q48" s="37">
        <v>6</v>
      </c>
      <c r="R48" s="37">
        <v>12.5</v>
      </c>
      <c r="S48" s="14">
        <f t="shared" si="4"/>
        <v>87.75</v>
      </c>
      <c r="T48" s="37">
        <v>5</v>
      </c>
      <c r="U48" s="37">
        <v>0</v>
      </c>
      <c r="V48" s="37">
        <v>5</v>
      </c>
      <c r="W48" s="37">
        <v>0</v>
      </c>
      <c r="X48" s="37">
        <v>0</v>
      </c>
      <c r="Y48" s="14">
        <f t="shared" si="5"/>
        <v>10</v>
      </c>
      <c r="Z48" s="14">
        <f t="shared" si="6"/>
        <v>97.75</v>
      </c>
      <c r="AA48" s="37">
        <v>22</v>
      </c>
      <c r="AB48" s="37">
        <f>Z48+AA48</f>
        <v>119.75</v>
      </c>
      <c r="AC48" s="12">
        <v>46</v>
      </c>
      <c r="AD48" s="38"/>
      <c r="AE48" s="35"/>
    </row>
    <row r="49" spans="1:31" s="13" customFormat="1" ht="25.5" x14ac:dyDescent="0.25">
      <c r="A49" s="35" t="s">
        <v>370</v>
      </c>
      <c r="B49" s="36" t="s">
        <v>510</v>
      </c>
      <c r="C49" s="36" t="s">
        <v>500</v>
      </c>
      <c r="D49" s="36" t="s">
        <v>500</v>
      </c>
      <c r="E49" s="35" t="s">
        <v>378</v>
      </c>
      <c r="F49" s="35">
        <v>10</v>
      </c>
      <c r="G49" s="35" t="s">
        <v>379</v>
      </c>
      <c r="H49" s="35" t="s">
        <v>380</v>
      </c>
      <c r="I49" s="35" t="s">
        <v>79</v>
      </c>
      <c r="J49" s="35" t="s">
        <v>381</v>
      </c>
      <c r="K49" s="37">
        <v>25.4</v>
      </c>
      <c r="L49" s="37">
        <v>19.95</v>
      </c>
      <c r="M49" s="37">
        <v>4</v>
      </c>
      <c r="N49" s="37">
        <v>4.5</v>
      </c>
      <c r="O49" s="37">
        <v>2.5</v>
      </c>
      <c r="P49" s="37">
        <v>2.75</v>
      </c>
      <c r="Q49" s="37">
        <v>3</v>
      </c>
      <c r="R49" s="37">
        <v>5.5</v>
      </c>
      <c r="S49" s="14">
        <f t="shared" si="4"/>
        <v>67.599999999999994</v>
      </c>
      <c r="T49" s="37">
        <v>5</v>
      </c>
      <c r="U49" s="37">
        <v>0</v>
      </c>
      <c r="V49" s="37">
        <v>5</v>
      </c>
      <c r="W49" s="37">
        <v>10</v>
      </c>
      <c r="X49" s="37">
        <v>10</v>
      </c>
      <c r="Y49" s="14">
        <f t="shared" si="5"/>
        <v>30</v>
      </c>
      <c r="Z49" s="14">
        <f t="shared" si="6"/>
        <v>97.6</v>
      </c>
      <c r="AA49" s="37"/>
      <c r="AB49" s="37"/>
      <c r="AC49" s="12">
        <v>47</v>
      </c>
      <c r="AD49" s="38"/>
      <c r="AE49" s="35"/>
    </row>
    <row r="50" spans="1:31" s="13" customFormat="1" ht="38.25" x14ac:dyDescent="0.25">
      <c r="A50" s="35" t="s">
        <v>248</v>
      </c>
      <c r="B50" s="36" t="s">
        <v>511</v>
      </c>
      <c r="C50" s="36" t="s">
        <v>538</v>
      </c>
      <c r="D50" s="36" t="s">
        <v>535</v>
      </c>
      <c r="E50" s="35" t="s">
        <v>144</v>
      </c>
      <c r="F50" s="35">
        <v>9</v>
      </c>
      <c r="G50" s="35" t="s">
        <v>97</v>
      </c>
      <c r="H50" s="35" t="s">
        <v>98</v>
      </c>
      <c r="I50" s="35" t="s">
        <v>7</v>
      </c>
      <c r="J50" s="35" t="s">
        <v>96</v>
      </c>
      <c r="K50" s="37">
        <v>21.2</v>
      </c>
      <c r="L50" s="37">
        <v>20.6</v>
      </c>
      <c r="M50" s="37">
        <v>6.2</v>
      </c>
      <c r="N50" s="37">
        <v>3.3</v>
      </c>
      <c r="O50" s="37">
        <v>3.2</v>
      </c>
      <c r="P50" s="37">
        <v>2</v>
      </c>
      <c r="Q50" s="37">
        <v>2.5</v>
      </c>
      <c r="R50" s="37">
        <v>10.5</v>
      </c>
      <c r="S50" s="14">
        <f t="shared" si="4"/>
        <v>69.5</v>
      </c>
      <c r="T50" s="37">
        <v>5</v>
      </c>
      <c r="U50" s="37">
        <v>8</v>
      </c>
      <c r="V50" s="37">
        <v>5</v>
      </c>
      <c r="W50" s="37">
        <v>10</v>
      </c>
      <c r="X50" s="37">
        <v>0</v>
      </c>
      <c r="Y50" s="14">
        <f t="shared" si="5"/>
        <v>28</v>
      </c>
      <c r="Z50" s="14">
        <f t="shared" si="6"/>
        <v>97.5</v>
      </c>
      <c r="AA50" s="37"/>
      <c r="AB50" s="37"/>
      <c r="AC50" s="12">
        <v>48</v>
      </c>
      <c r="AD50" s="38"/>
      <c r="AE50" s="35"/>
    </row>
    <row r="51" spans="1:31" s="13" customFormat="1" ht="38.25" x14ac:dyDescent="0.25">
      <c r="A51" s="35" t="s">
        <v>370</v>
      </c>
      <c r="B51" s="36" t="s">
        <v>509</v>
      </c>
      <c r="C51" s="36" t="s">
        <v>504</v>
      </c>
      <c r="D51" s="36" t="s">
        <v>510</v>
      </c>
      <c r="E51" s="35" t="s">
        <v>90</v>
      </c>
      <c r="F51" s="35">
        <v>11</v>
      </c>
      <c r="G51" s="35" t="s">
        <v>92</v>
      </c>
      <c r="H51" s="35" t="s">
        <v>93</v>
      </c>
      <c r="I51" s="35" t="s">
        <v>9</v>
      </c>
      <c r="J51" s="35" t="s">
        <v>91</v>
      </c>
      <c r="K51" s="37">
        <v>29.8</v>
      </c>
      <c r="L51" s="37">
        <v>24.9</v>
      </c>
      <c r="M51" s="37">
        <v>7.7</v>
      </c>
      <c r="N51" s="37">
        <v>6</v>
      </c>
      <c r="O51" s="37">
        <v>4.2</v>
      </c>
      <c r="P51" s="37">
        <v>3.5</v>
      </c>
      <c r="Q51" s="37">
        <v>12</v>
      </c>
      <c r="R51" s="37">
        <v>1</v>
      </c>
      <c r="S51" s="14">
        <f t="shared" si="4"/>
        <v>89.100000000000009</v>
      </c>
      <c r="T51" s="37">
        <v>0</v>
      </c>
      <c r="U51" s="37">
        <v>3</v>
      </c>
      <c r="V51" s="37">
        <v>0</v>
      </c>
      <c r="W51" s="37">
        <v>0</v>
      </c>
      <c r="X51" s="37">
        <v>5</v>
      </c>
      <c r="Y51" s="14">
        <f t="shared" si="5"/>
        <v>8</v>
      </c>
      <c r="Z51" s="14">
        <f t="shared" si="6"/>
        <v>97.100000000000009</v>
      </c>
      <c r="AA51" s="37">
        <v>17</v>
      </c>
      <c r="AB51" s="37">
        <f>Z51+AA51</f>
        <v>114.10000000000001</v>
      </c>
      <c r="AC51" s="12">
        <v>49</v>
      </c>
      <c r="AD51" s="38"/>
      <c r="AE51" s="35"/>
    </row>
    <row r="52" spans="1:31" s="13" customFormat="1" ht="25.5" x14ac:dyDescent="0.25">
      <c r="A52" s="35" t="s">
        <v>249</v>
      </c>
      <c r="B52" s="36" t="s">
        <v>500</v>
      </c>
      <c r="C52" s="36" t="s">
        <v>517</v>
      </c>
      <c r="D52" s="36" t="s">
        <v>509</v>
      </c>
      <c r="E52" s="35" t="s">
        <v>253</v>
      </c>
      <c r="F52" s="35">
        <v>9</v>
      </c>
      <c r="G52" s="35" t="s">
        <v>254</v>
      </c>
      <c r="H52" s="35" t="s">
        <v>255</v>
      </c>
      <c r="I52" s="35" t="s">
        <v>256</v>
      </c>
      <c r="J52" s="35" t="s">
        <v>257</v>
      </c>
      <c r="K52" s="37">
        <v>26.2</v>
      </c>
      <c r="L52" s="37">
        <v>25.4</v>
      </c>
      <c r="M52" s="37">
        <v>0</v>
      </c>
      <c r="N52" s="37">
        <v>2.7</v>
      </c>
      <c r="O52" s="37">
        <v>2.8</v>
      </c>
      <c r="P52" s="37">
        <v>4</v>
      </c>
      <c r="Q52" s="37">
        <v>0</v>
      </c>
      <c r="R52" s="37">
        <v>0.5</v>
      </c>
      <c r="S52" s="14">
        <f t="shared" si="4"/>
        <v>61.599999999999994</v>
      </c>
      <c r="T52" s="37">
        <v>0</v>
      </c>
      <c r="U52" s="37">
        <v>3</v>
      </c>
      <c r="V52" s="40">
        <v>15</v>
      </c>
      <c r="W52" s="37">
        <v>0</v>
      </c>
      <c r="X52" s="40">
        <v>15</v>
      </c>
      <c r="Y52" s="14">
        <f t="shared" si="5"/>
        <v>33</v>
      </c>
      <c r="Z52" s="14">
        <f t="shared" si="6"/>
        <v>94.6</v>
      </c>
      <c r="AA52" s="37"/>
      <c r="AB52" s="37"/>
      <c r="AC52" s="12">
        <v>50</v>
      </c>
      <c r="AD52" s="38"/>
      <c r="AE52" s="35"/>
    </row>
    <row r="53" spans="1:31" s="13" customFormat="1" ht="38.25" x14ac:dyDescent="0.25">
      <c r="A53" s="35" t="s">
        <v>249</v>
      </c>
      <c r="B53" s="36" t="s">
        <v>517</v>
      </c>
      <c r="C53" s="36" t="s">
        <v>512</v>
      </c>
      <c r="D53" s="36" t="s">
        <v>505</v>
      </c>
      <c r="E53" s="35" t="s">
        <v>327</v>
      </c>
      <c r="F53" s="35">
        <v>9</v>
      </c>
      <c r="G53" s="35" t="s">
        <v>325</v>
      </c>
      <c r="H53" s="35" t="s">
        <v>15</v>
      </c>
      <c r="I53" s="35" t="s">
        <v>16</v>
      </c>
      <c r="J53" s="35" t="s">
        <v>326</v>
      </c>
      <c r="K53" s="37">
        <v>20.2</v>
      </c>
      <c r="L53" s="37">
        <v>30.45</v>
      </c>
      <c r="M53" s="37">
        <v>1</v>
      </c>
      <c r="N53" s="37">
        <v>3.7</v>
      </c>
      <c r="O53" s="37">
        <v>1.5</v>
      </c>
      <c r="P53" s="37">
        <v>0.75</v>
      </c>
      <c r="Q53" s="37">
        <v>1.5</v>
      </c>
      <c r="R53" s="37">
        <v>6</v>
      </c>
      <c r="S53" s="14">
        <f t="shared" si="4"/>
        <v>65.099999999999994</v>
      </c>
      <c r="T53" s="37">
        <v>5</v>
      </c>
      <c r="U53" s="37">
        <v>3</v>
      </c>
      <c r="V53" s="37">
        <v>5</v>
      </c>
      <c r="W53" s="37">
        <v>10</v>
      </c>
      <c r="X53" s="37">
        <v>5</v>
      </c>
      <c r="Y53" s="14">
        <f t="shared" si="5"/>
        <v>28</v>
      </c>
      <c r="Z53" s="14">
        <f t="shared" si="6"/>
        <v>93.1</v>
      </c>
      <c r="AA53" s="37"/>
      <c r="AB53" s="37"/>
      <c r="AC53" s="12" t="s">
        <v>568</v>
      </c>
      <c r="AD53" s="38"/>
      <c r="AE53" s="35"/>
    </row>
    <row r="54" spans="1:31" s="13" customFormat="1" ht="25.5" x14ac:dyDescent="0.25">
      <c r="A54" s="35" t="s">
        <v>341</v>
      </c>
      <c r="B54" s="36" t="s">
        <v>507</v>
      </c>
      <c r="C54" s="36" t="s">
        <v>503</v>
      </c>
      <c r="D54" s="36" t="s">
        <v>506</v>
      </c>
      <c r="E54" s="35" t="s">
        <v>353</v>
      </c>
      <c r="F54" s="35">
        <v>10</v>
      </c>
      <c r="G54" s="35" t="s">
        <v>354</v>
      </c>
      <c r="H54" s="35" t="s">
        <v>355</v>
      </c>
      <c r="I54" s="35" t="s">
        <v>108</v>
      </c>
      <c r="J54" s="35" t="s">
        <v>356</v>
      </c>
      <c r="K54" s="37">
        <v>25.2</v>
      </c>
      <c r="L54" s="37">
        <v>22.35</v>
      </c>
      <c r="M54" s="37">
        <v>6.3</v>
      </c>
      <c r="N54" s="37">
        <v>2.5</v>
      </c>
      <c r="O54" s="37">
        <v>3.5</v>
      </c>
      <c r="P54" s="37">
        <v>2.75</v>
      </c>
      <c r="Q54" s="37">
        <v>7.5</v>
      </c>
      <c r="R54" s="37">
        <v>8</v>
      </c>
      <c r="S54" s="14">
        <f t="shared" si="4"/>
        <v>78.099999999999994</v>
      </c>
      <c r="T54" s="37">
        <v>0</v>
      </c>
      <c r="U54" s="37">
        <v>0</v>
      </c>
      <c r="V54" s="37">
        <v>0</v>
      </c>
      <c r="W54" s="37">
        <v>10</v>
      </c>
      <c r="X54" s="37">
        <v>5</v>
      </c>
      <c r="Y54" s="14">
        <f t="shared" si="5"/>
        <v>15</v>
      </c>
      <c r="Z54" s="14">
        <f t="shared" si="6"/>
        <v>93.1</v>
      </c>
      <c r="AA54" s="37">
        <v>6</v>
      </c>
      <c r="AB54" s="37">
        <f>Z54+AA54</f>
        <v>99.1</v>
      </c>
      <c r="AC54" s="12" t="s">
        <v>568</v>
      </c>
      <c r="AD54" s="38"/>
      <c r="AE54" s="35"/>
    </row>
    <row r="55" spans="1:31" s="13" customFormat="1" ht="38.25" x14ac:dyDescent="0.25">
      <c r="A55" s="35" t="s">
        <v>248</v>
      </c>
      <c r="B55" s="36" t="s">
        <v>517</v>
      </c>
      <c r="C55" s="36" t="s">
        <v>545</v>
      </c>
      <c r="D55" s="36" t="s">
        <v>528</v>
      </c>
      <c r="E55" s="35" t="s">
        <v>95</v>
      </c>
      <c r="F55" s="35">
        <v>10</v>
      </c>
      <c r="G55" s="35" t="s">
        <v>97</v>
      </c>
      <c r="H55" s="35" t="s">
        <v>98</v>
      </c>
      <c r="I55" s="35" t="s">
        <v>7</v>
      </c>
      <c r="J55" s="35" t="s">
        <v>96</v>
      </c>
      <c r="K55" s="37">
        <v>25.8</v>
      </c>
      <c r="L55" s="37">
        <v>26</v>
      </c>
      <c r="M55" s="37">
        <v>4.8</v>
      </c>
      <c r="N55" s="37">
        <v>4</v>
      </c>
      <c r="O55" s="37">
        <v>2.8</v>
      </c>
      <c r="P55" s="37">
        <v>4.25</v>
      </c>
      <c r="Q55" s="37">
        <v>5</v>
      </c>
      <c r="R55" s="37">
        <v>0</v>
      </c>
      <c r="S55" s="14">
        <f t="shared" si="4"/>
        <v>72.649999999999991</v>
      </c>
      <c r="T55" s="37">
        <v>0</v>
      </c>
      <c r="U55" s="37">
        <v>0</v>
      </c>
      <c r="V55" s="37">
        <v>5</v>
      </c>
      <c r="W55" s="37">
        <v>10</v>
      </c>
      <c r="X55" s="37">
        <v>5</v>
      </c>
      <c r="Y55" s="14">
        <f t="shared" si="5"/>
        <v>20</v>
      </c>
      <c r="Z55" s="14">
        <f t="shared" si="6"/>
        <v>92.649999999999991</v>
      </c>
      <c r="AA55" s="37"/>
      <c r="AB55" s="37"/>
      <c r="AC55" s="12">
        <v>53</v>
      </c>
      <c r="AD55" s="38"/>
      <c r="AE55" s="35"/>
    </row>
    <row r="56" spans="1:31" s="13" customFormat="1" ht="25.5" x14ac:dyDescent="0.25">
      <c r="A56" s="35" t="s">
        <v>399</v>
      </c>
      <c r="B56" s="36" t="s">
        <v>506</v>
      </c>
      <c r="C56" s="36" t="s">
        <v>506</v>
      </c>
      <c r="D56" s="36" t="s">
        <v>533</v>
      </c>
      <c r="E56" s="35" t="s">
        <v>475</v>
      </c>
      <c r="F56" s="35">
        <v>10</v>
      </c>
      <c r="G56" s="35" t="s">
        <v>476</v>
      </c>
      <c r="H56" s="35" t="s">
        <v>477</v>
      </c>
      <c r="I56" s="35" t="s">
        <v>26</v>
      </c>
      <c r="J56" s="35" t="s">
        <v>478</v>
      </c>
      <c r="K56" s="37">
        <v>23</v>
      </c>
      <c r="L56" s="37">
        <v>23.7</v>
      </c>
      <c r="M56" s="37">
        <v>4.5</v>
      </c>
      <c r="N56" s="37">
        <v>2.5</v>
      </c>
      <c r="O56" s="37">
        <v>0.75</v>
      </c>
      <c r="P56" s="37">
        <v>5</v>
      </c>
      <c r="Q56" s="37">
        <v>2.5</v>
      </c>
      <c r="R56" s="37">
        <v>2</v>
      </c>
      <c r="S56" s="14">
        <f t="shared" si="4"/>
        <v>63.95</v>
      </c>
      <c r="T56" s="37">
        <v>0</v>
      </c>
      <c r="U56" s="37">
        <v>3</v>
      </c>
      <c r="V56" s="37">
        <v>0</v>
      </c>
      <c r="W56" s="37">
        <v>10</v>
      </c>
      <c r="X56" s="40">
        <v>15</v>
      </c>
      <c r="Y56" s="14">
        <f t="shared" si="5"/>
        <v>28</v>
      </c>
      <c r="Z56" s="14">
        <f t="shared" si="6"/>
        <v>91.95</v>
      </c>
      <c r="AA56" s="37"/>
      <c r="AB56" s="37"/>
      <c r="AC56" s="12">
        <v>54</v>
      </c>
      <c r="AD56" s="38"/>
      <c r="AE56" s="35"/>
    </row>
    <row r="57" spans="1:31" s="13" customFormat="1" ht="25.5" x14ac:dyDescent="0.25">
      <c r="A57" s="35" t="s">
        <v>399</v>
      </c>
      <c r="B57" s="36" t="s">
        <v>500</v>
      </c>
      <c r="C57" s="36" t="s">
        <v>501</v>
      </c>
      <c r="D57" s="36" t="s">
        <v>528</v>
      </c>
      <c r="E57" s="35" t="s">
        <v>406</v>
      </c>
      <c r="F57" s="35">
        <v>10</v>
      </c>
      <c r="G57" s="35" t="s">
        <v>407</v>
      </c>
      <c r="H57" s="35" t="s">
        <v>8</v>
      </c>
      <c r="I57" s="35" t="s">
        <v>8</v>
      </c>
      <c r="J57" s="35" t="s">
        <v>408</v>
      </c>
      <c r="K57" s="37">
        <v>25</v>
      </c>
      <c r="L57" s="37">
        <v>21.45</v>
      </c>
      <c r="M57" s="37">
        <v>2.8</v>
      </c>
      <c r="N57" s="37">
        <v>2.4</v>
      </c>
      <c r="O57" s="37">
        <v>4.5</v>
      </c>
      <c r="P57" s="37">
        <v>2.5</v>
      </c>
      <c r="Q57" s="37">
        <v>3</v>
      </c>
      <c r="R57" s="37">
        <v>7</v>
      </c>
      <c r="S57" s="14">
        <f t="shared" si="4"/>
        <v>68.650000000000006</v>
      </c>
      <c r="T57" s="37">
        <v>5</v>
      </c>
      <c r="U57" s="37">
        <v>3</v>
      </c>
      <c r="V57" s="37">
        <v>0</v>
      </c>
      <c r="W57" s="37">
        <v>10</v>
      </c>
      <c r="X57" s="37">
        <v>5</v>
      </c>
      <c r="Y57" s="14">
        <f t="shared" si="5"/>
        <v>23</v>
      </c>
      <c r="Z57" s="14">
        <f t="shared" si="6"/>
        <v>91.65</v>
      </c>
      <c r="AA57" s="37"/>
      <c r="AB57" s="37"/>
      <c r="AC57" s="12">
        <v>55</v>
      </c>
      <c r="AD57" s="38"/>
      <c r="AE57" s="35"/>
    </row>
    <row r="58" spans="1:31" s="13" customFormat="1" ht="38.25" x14ac:dyDescent="0.25">
      <c r="A58" s="35" t="s">
        <v>248</v>
      </c>
      <c r="B58" s="36" t="s">
        <v>541</v>
      </c>
      <c r="C58" s="36" t="s">
        <v>512</v>
      </c>
      <c r="D58" s="36" t="s">
        <v>552</v>
      </c>
      <c r="E58" s="35" t="s">
        <v>145</v>
      </c>
      <c r="F58" s="35">
        <v>11</v>
      </c>
      <c r="G58" s="35" t="s">
        <v>97</v>
      </c>
      <c r="H58" s="35" t="s">
        <v>98</v>
      </c>
      <c r="I58" s="35" t="s">
        <v>7</v>
      </c>
      <c r="J58" s="35" t="s">
        <v>96</v>
      </c>
      <c r="K58" s="37">
        <v>20.2</v>
      </c>
      <c r="L58" s="37">
        <v>17</v>
      </c>
      <c r="M58" s="37">
        <v>4.3</v>
      </c>
      <c r="N58" s="37">
        <v>4.3</v>
      </c>
      <c r="O58" s="37">
        <v>2.5</v>
      </c>
      <c r="P58" s="37">
        <v>2.75</v>
      </c>
      <c r="Q58" s="37">
        <v>16</v>
      </c>
      <c r="R58" s="37">
        <v>6.5</v>
      </c>
      <c r="S58" s="14">
        <f t="shared" si="4"/>
        <v>73.55</v>
      </c>
      <c r="T58" s="37">
        <v>0</v>
      </c>
      <c r="U58" s="37">
        <v>0</v>
      </c>
      <c r="V58" s="37">
        <v>5</v>
      </c>
      <c r="W58" s="37">
        <v>10</v>
      </c>
      <c r="X58" s="37">
        <v>0</v>
      </c>
      <c r="Y58" s="14">
        <f t="shared" si="5"/>
        <v>15</v>
      </c>
      <c r="Z58" s="14">
        <f t="shared" si="6"/>
        <v>88.55</v>
      </c>
      <c r="AA58" s="37"/>
      <c r="AB58" s="37"/>
      <c r="AC58" s="12">
        <v>56</v>
      </c>
      <c r="AD58" s="38"/>
      <c r="AE58" s="35"/>
    </row>
    <row r="59" spans="1:31" s="13" customFormat="1" ht="51" x14ac:dyDescent="0.25">
      <c r="A59" s="35" t="s">
        <v>248</v>
      </c>
      <c r="B59" s="36" t="s">
        <v>520</v>
      </c>
      <c r="C59" s="36" t="s">
        <v>535</v>
      </c>
      <c r="D59" s="36" t="s">
        <v>531</v>
      </c>
      <c r="E59" s="35" t="s">
        <v>141</v>
      </c>
      <c r="F59" s="35">
        <v>9</v>
      </c>
      <c r="G59" s="35" t="s">
        <v>142</v>
      </c>
      <c r="H59" s="35" t="s">
        <v>10</v>
      </c>
      <c r="I59" s="35" t="s">
        <v>7</v>
      </c>
      <c r="J59" s="35" t="s">
        <v>143</v>
      </c>
      <c r="K59" s="37">
        <v>22.2</v>
      </c>
      <c r="L59" s="37">
        <v>14</v>
      </c>
      <c r="M59" s="37">
        <v>2.7</v>
      </c>
      <c r="N59" s="37">
        <v>4.5999999999999996</v>
      </c>
      <c r="O59" s="37">
        <v>2.8</v>
      </c>
      <c r="P59" s="37">
        <v>3.5</v>
      </c>
      <c r="Q59" s="37">
        <v>8</v>
      </c>
      <c r="R59" s="37">
        <v>8.5</v>
      </c>
      <c r="S59" s="14">
        <f t="shared" si="4"/>
        <v>66.300000000000011</v>
      </c>
      <c r="T59" s="37">
        <v>5</v>
      </c>
      <c r="U59" s="37">
        <v>0</v>
      </c>
      <c r="V59" s="37">
        <v>0</v>
      </c>
      <c r="W59" s="37">
        <v>10</v>
      </c>
      <c r="X59" s="37">
        <v>5</v>
      </c>
      <c r="Y59" s="14">
        <f t="shared" si="5"/>
        <v>20</v>
      </c>
      <c r="Z59" s="14">
        <f t="shared" si="6"/>
        <v>86.300000000000011</v>
      </c>
      <c r="AA59" s="37"/>
      <c r="AB59" s="37"/>
      <c r="AC59" s="12">
        <v>57</v>
      </c>
      <c r="AD59" s="38"/>
      <c r="AE59" s="35"/>
    </row>
    <row r="60" spans="1:31" s="13" customFormat="1" ht="25.5" x14ac:dyDescent="0.25">
      <c r="A60" s="35" t="s">
        <v>248</v>
      </c>
      <c r="B60" s="36" t="s">
        <v>545</v>
      </c>
      <c r="C60" s="36" t="s">
        <v>521</v>
      </c>
      <c r="D60" s="36" t="s">
        <v>534</v>
      </c>
      <c r="E60" s="35" t="s">
        <v>189</v>
      </c>
      <c r="F60" s="35">
        <v>9</v>
      </c>
      <c r="G60" s="35" t="s">
        <v>186</v>
      </c>
      <c r="H60" s="35" t="s">
        <v>10</v>
      </c>
      <c r="I60" s="35" t="s">
        <v>7</v>
      </c>
      <c r="J60" s="35" t="s">
        <v>101</v>
      </c>
      <c r="K60" s="37">
        <v>22.2</v>
      </c>
      <c r="L60" s="37">
        <v>17.25</v>
      </c>
      <c r="M60" s="37">
        <v>0</v>
      </c>
      <c r="N60" s="37">
        <v>2.5</v>
      </c>
      <c r="O60" s="37">
        <v>1.5</v>
      </c>
      <c r="P60" s="37">
        <v>0</v>
      </c>
      <c r="Q60" s="37">
        <v>16</v>
      </c>
      <c r="R60" s="37">
        <v>8</v>
      </c>
      <c r="S60" s="14">
        <f t="shared" si="4"/>
        <v>67.45</v>
      </c>
      <c r="T60" s="37">
        <v>0</v>
      </c>
      <c r="U60" s="37">
        <v>3</v>
      </c>
      <c r="V60" s="37">
        <v>10</v>
      </c>
      <c r="W60" s="37">
        <v>5</v>
      </c>
      <c r="X60" s="37">
        <v>0</v>
      </c>
      <c r="Y60" s="14">
        <f t="shared" si="5"/>
        <v>18</v>
      </c>
      <c r="Z60" s="14">
        <f t="shared" si="6"/>
        <v>85.45</v>
      </c>
      <c r="AA60" s="37"/>
      <c r="AB60" s="37"/>
      <c r="AC60" s="12">
        <v>58</v>
      </c>
      <c r="AD60" s="38"/>
      <c r="AE60" s="35"/>
    </row>
    <row r="61" spans="1:31" s="13" customFormat="1" ht="25.5" x14ac:dyDescent="0.25">
      <c r="A61" s="35" t="s">
        <v>248</v>
      </c>
      <c r="B61" s="36" t="s">
        <v>501</v>
      </c>
      <c r="C61" s="36" t="s">
        <v>530</v>
      </c>
      <c r="D61" s="36" t="s">
        <v>555</v>
      </c>
      <c r="E61" s="35" t="s">
        <v>218</v>
      </c>
      <c r="F61" s="35">
        <v>9</v>
      </c>
      <c r="G61" s="35" t="s">
        <v>219</v>
      </c>
      <c r="H61" s="35" t="s">
        <v>10</v>
      </c>
      <c r="I61" s="35" t="s">
        <v>7</v>
      </c>
      <c r="J61" s="35" t="s">
        <v>220</v>
      </c>
      <c r="K61" s="37">
        <v>18.8</v>
      </c>
      <c r="L61" s="37">
        <v>17.7</v>
      </c>
      <c r="M61" s="37">
        <v>3.4</v>
      </c>
      <c r="N61" s="37">
        <v>1</v>
      </c>
      <c r="O61" s="37">
        <v>1.5</v>
      </c>
      <c r="P61" s="37">
        <v>3</v>
      </c>
      <c r="Q61" s="37">
        <v>7</v>
      </c>
      <c r="R61" s="37">
        <v>10.5</v>
      </c>
      <c r="S61" s="14">
        <f t="shared" si="4"/>
        <v>62.9</v>
      </c>
      <c r="T61" s="37">
        <v>0</v>
      </c>
      <c r="U61" s="37">
        <v>0</v>
      </c>
      <c r="V61" s="37">
        <v>0</v>
      </c>
      <c r="W61" s="40">
        <v>15</v>
      </c>
      <c r="X61" s="37">
        <v>5</v>
      </c>
      <c r="Y61" s="14">
        <f t="shared" si="5"/>
        <v>20</v>
      </c>
      <c r="Z61" s="14">
        <f t="shared" si="6"/>
        <v>82.9</v>
      </c>
      <c r="AA61" s="37"/>
      <c r="AB61" s="37"/>
      <c r="AC61" s="12">
        <v>59</v>
      </c>
      <c r="AD61" s="38"/>
      <c r="AE61" s="35"/>
    </row>
    <row r="62" spans="1:31" s="13" customFormat="1" ht="25.5" x14ac:dyDescent="0.25">
      <c r="A62" s="35" t="s">
        <v>248</v>
      </c>
      <c r="B62" s="36" t="s">
        <v>500</v>
      </c>
      <c r="C62" s="36" t="s">
        <v>529</v>
      </c>
      <c r="D62" s="36" t="s">
        <v>538</v>
      </c>
      <c r="E62" s="35" t="s">
        <v>188</v>
      </c>
      <c r="F62" s="35">
        <v>8</v>
      </c>
      <c r="G62" s="35" t="s">
        <v>186</v>
      </c>
      <c r="H62" s="35" t="s">
        <v>10</v>
      </c>
      <c r="I62" s="35" t="s">
        <v>7</v>
      </c>
      <c r="J62" s="35" t="s">
        <v>101</v>
      </c>
      <c r="K62" s="37">
        <v>19.899999999999999</v>
      </c>
      <c r="L62" s="37">
        <v>21.2</v>
      </c>
      <c r="M62" s="37">
        <v>2.9</v>
      </c>
      <c r="N62" s="37">
        <v>3.2</v>
      </c>
      <c r="O62" s="37">
        <v>1.75</v>
      </c>
      <c r="P62" s="37">
        <v>1.5</v>
      </c>
      <c r="Q62" s="37">
        <v>1.5</v>
      </c>
      <c r="R62" s="37">
        <v>2</v>
      </c>
      <c r="S62" s="14">
        <f t="shared" si="4"/>
        <v>53.949999999999996</v>
      </c>
      <c r="T62" s="37">
        <v>0</v>
      </c>
      <c r="U62" s="37">
        <v>3</v>
      </c>
      <c r="V62" s="37">
        <v>5</v>
      </c>
      <c r="W62" s="40">
        <v>15</v>
      </c>
      <c r="X62" s="37">
        <v>5</v>
      </c>
      <c r="Y62" s="14">
        <f t="shared" si="5"/>
        <v>28</v>
      </c>
      <c r="Z62" s="14">
        <f t="shared" si="6"/>
        <v>81.949999999999989</v>
      </c>
      <c r="AA62" s="37"/>
      <c r="AB62" s="37"/>
      <c r="AC62" s="12">
        <v>60</v>
      </c>
      <c r="AD62" s="38"/>
      <c r="AE62" s="35"/>
    </row>
    <row r="63" spans="1:31" s="13" customFormat="1" ht="51" x14ac:dyDescent="0.25">
      <c r="A63" s="35" t="s">
        <v>249</v>
      </c>
      <c r="B63" s="36" t="s">
        <v>558</v>
      </c>
      <c r="C63" s="36" t="s">
        <v>504</v>
      </c>
      <c r="D63" s="36" t="s">
        <v>520</v>
      </c>
      <c r="E63" s="35" t="s">
        <v>289</v>
      </c>
      <c r="F63" s="35">
        <v>11</v>
      </c>
      <c r="G63" s="35" t="s">
        <v>287</v>
      </c>
      <c r="H63" s="35" t="s">
        <v>114</v>
      </c>
      <c r="I63" s="35" t="s">
        <v>114</v>
      </c>
      <c r="J63" s="35" t="s">
        <v>288</v>
      </c>
      <c r="K63" s="37">
        <v>17.2</v>
      </c>
      <c r="L63" s="37">
        <v>23.4</v>
      </c>
      <c r="M63" s="37">
        <v>4.3</v>
      </c>
      <c r="N63" s="37">
        <v>3</v>
      </c>
      <c r="O63" s="37">
        <v>2.5</v>
      </c>
      <c r="P63" s="37">
        <v>0.5</v>
      </c>
      <c r="Q63" s="37">
        <v>3</v>
      </c>
      <c r="R63" s="37">
        <v>5</v>
      </c>
      <c r="S63" s="14">
        <f t="shared" si="4"/>
        <v>58.899999999999991</v>
      </c>
      <c r="T63" s="37">
        <v>0</v>
      </c>
      <c r="U63" s="37">
        <v>3</v>
      </c>
      <c r="V63" s="37">
        <v>0</v>
      </c>
      <c r="W63" s="40">
        <v>15</v>
      </c>
      <c r="X63" s="37">
        <v>5</v>
      </c>
      <c r="Y63" s="14">
        <f t="shared" si="5"/>
        <v>23</v>
      </c>
      <c r="Z63" s="14">
        <f t="shared" si="6"/>
        <v>81.899999999999991</v>
      </c>
      <c r="AA63" s="37"/>
      <c r="AB63" s="37"/>
      <c r="AC63" s="12">
        <v>61</v>
      </c>
      <c r="AD63" s="38"/>
      <c r="AE63" s="35"/>
    </row>
    <row r="64" spans="1:31" s="13" customFormat="1" ht="38.25" x14ac:dyDescent="0.25">
      <c r="A64" s="35" t="s">
        <v>370</v>
      </c>
      <c r="B64" s="36" t="s">
        <v>506</v>
      </c>
      <c r="C64" s="36" t="s">
        <v>510</v>
      </c>
      <c r="D64" s="36" t="s">
        <v>504</v>
      </c>
      <c r="E64" s="35" t="s">
        <v>371</v>
      </c>
      <c r="F64" s="35">
        <v>10</v>
      </c>
      <c r="G64" s="35" t="s">
        <v>372</v>
      </c>
      <c r="H64" s="35" t="s">
        <v>373</v>
      </c>
      <c r="I64" s="35" t="s">
        <v>110</v>
      </c>
      <c r="J64" s="35" t="s">
        <v>374</v>
      </c>
      <c r="K64" s="37">
        <v>28.4</v>
      </c>
      <c r="L64" s="37">
        <v>22.8</v>
      </c>
      <c r="M64" s="37">
        <v>4.5999999999999996</v>
      </c>
      <c r="N64" s="37">
        <v>3</v>
      </c>
      <c r="O64" s="37">
        <v>2.9</v>
      </c>
      <c r="P64" s="37">
        <v>4.25</v>
      </c>
      <c r="Q64" s="37">
        <v>3.5</v>
      </c>
      <c r="R64" s="37">
        <v>7</v>
      </c>
      <c r="S64" s="14">
        <f t="shared" si="4"/>
        <v>76.45</v>
      </c>
      <c r="T64" s="37">
        <v>0</v>
      </c>
      <c r="U64" s="37">
        <v>0</v>
      </c>
      <c r="V64" s="37">
        <v>5</v>
      </c>
      <c r="W64" s="37">
        <v>0</v>
      </c>
      <c r="X64" s="37">
        <v>0</v>
      </c>
      <c r="Y64" s="14">
        <f t="shared" si="5"/>
        <v>5</v>
      </c>
      <c r="Z64" s="14">
        <f t="shared" si="6"/>
        <v>81.45</v>
      </c>
      <c r="AA64" s="37"/>
      <c r="AB64" s="37"/>
      <c r="AC64" s="12">
        <v>62</v>
      </c>
      <c r="AD64" s="38"/>
      <c r="AE64" s="35"/>
    </row>
    <row r="65" spans="1:31" s="13" customFormat="1" ht="38.25" x14ac:dyDescent="0.25">
      <c r="A65" s="35" t="s">
        <v>249</v>
      </c>
      <c r="B65" s="36" t="s">
        <v>559</v>
      </c>
      <c r="C65" s="36" t="s">
        <v>502</v>
      </c>
      <c r="D65" s="36" t="s">
        <v>511</v>
      </c>
      <c r="E65" s="35" t="s">
        <v>313</v>
      </c>
      <c r="F65" s="35">
        <v>10</v>
      </c>
      <c r="G65" s="35" t="s">
        <v>314</v>
      </c>
      <c r="H65" s="35" t="s">
        <v>307</v>
      </c>
      <c r="I65" s="35" t="s">
        <v>16</v>
      </c>
      <c r="J65" s="35" t="s">
        <v>315</v>
      </c>
      <c r="K65" s="37">
        <v>25</v>
      </c>
      <c r="L65" s="37">
        <v>20.45</v>
      </c>
      <c r="M65" s="37">
        <v>4.3</v>
      </c>
      <c r="N65" s="37">
        <v>0</v>
      </c>
      <c r="O65" s="37">
        <v>2.5</v>
      </c>
      <c r="P65" s="37">
        <v>3.5</v>
      </c>
      <c r="Q65" s="37">
        <v>1</v>
      </c>
      <c r="R65" s="37">
        <v>6</v>
      </c>
      <c r="S65" s="14">
        <f t="shared" si="4"/>
        <v>62.75</v>
      </c>
      <c r="T65" s="37">
        <v>0</v>
      </c>
      <c r="U65" s="37">
        <v>3</v>
      </c>
      <c r="V65" s="37">
        <v>0</v>
      </c>
      <c r="W65" s="37">
        <v>10</v>
      </c>
      <c r="X65" s="37">
        <v>5</v>
      </c>
      <c r="Y65" s="14">
        <f t="shared" si="5"/>
        <v>18</v>
      </c>
      <c r="Z65" s="14">
        <f t="shared" si="6"/>
        <v>80.75</v>
      </c>
      <c r="AA65" s="37"/>
      <c r="AB65" s="37"/>
      <c r="AC65" s="12">
        <v>63</v>
      </c>
      <c r="AD65" s="38"/>
      <c r="AE65" s="35"/>
    </row>
    <row r="66" spans="1:31" s="13" customFormat="1" ht="38.25" x14ac:dyDescent="0.25">
      <c r="A66" s="35" t="s">
        <v>370</v>
      </c>
      <c r="B66" s="36" t="s">
        <v>500</v>
      </c>
      <c r="C66" s="36" t="s">
        <v>508</v>
      </c>
      <c r="D66" s="36"/>
      <c r="E66" s="35" t="s">
        <v>49</v>
      </c>
      <c r="F66" s="35">
        <v>11</v>
      </c>
      <c r="G66" s="35" t="s">
        <v>51</v>
      </c>
      <c r="H66" s="35" t="s">
        <v>12</v>
      </c>
      <c r="I66" s="35" t="s">
        <v>9</v>
      </c>
      <c r="J66" s="35" t="s">
        <v>48</v>
      </c>
      <c r="K66" s="37">
        <v>26.4</v>
      </c>
      <c r="L66" s="37">
        <v>24.2</v>
      </c>
      <c r="M66" s="37">
        <v>5.6</v>
      </c>
      <c r="N66" s="37">
        <v>6.5</v>
      </c>
      <c r="O66" s="37">
        <v>2.5499999999999998</v>
      </c>
      <c r="P66" s="37">
        <v>2.75</v>
      </c>
      <c r="Q66" s="37">
        <v>5</v>
      </c>
      <c r="R66" s="37">
        <v>7</v>
      </c>
      <c r="S66" s="14">
        <f t="shared" si="4"/>
        <v>80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14">
        <f t="shared" si="5"/>
        <v>0</v>
      </c>
      <c r="Z66" s="14">
        <f t="shared" si="6"/>
        <v>80</v>
      </c>
      <c r="AA66" s="37"/>
      <c r="AB66" s="37"/>
      <c r="AC66" s="12">
        <v>64</v>
      </c>
      <c r="AD66" s="38"/>
      <c r="AE66" s="35"/>
    </row>
    <row r="67" spans="1:31" s="13" customFormat="1" ht="25.5" x14ac:dyDescent="0.25">
      <c r="A67" s="35" t="s">
        <v>399</v>
      </c>
      <c r="B67" s="36" t="s">
        <v>520</v>
      </c>
      <c r="C67" s="36" t="s">
        <v>513</v>
      </c>
      <c r="D67" s="36" t="s">
        <v>523</v>
      </c>
      <c r="E67" s="35" t="s">
        <v>430</v>
      </c>
      <c r="F67" s="35">
        <v>10</v>
      </c>
      <c r="G67" s="35" t="s">
        <v>428</v>
      </c>
      <c r="H67" s="35" t="s">
        <v>8</v>
      </c>
      <c r="I67" s="35" t="s">
        <v>8</v>
      </c>
      <c r="J67" s="35" t="s">
        <v>429</v>
      </c>
      <c r="K67" s="37">
        <v>18.2</v>
      </c>
      <c r="L67" s="37">
        <v>23</v>
      </c>
      <c r="M67" s="37">
        <v>0</v>
      </c>
      <c r="N67" s="37">
        <v>2.6</v>
      </c>
      <c r="O67" s="37">
        <v>1</v>
      </c>
      <c r="P67" s="37">
        <v>1</v>
      </c>
      <c r="Q67" s="37">
        <v>6.5</v>
      </c>
      <c r="R67" s="37">
        <v>2</v>
      </c>
      <c r="S67" s="14">
        <f t="shared" ref="S67:S98" si="7">K67+L67+M67+N67+O67+P67+Q67+R67</f>
        <v>54.300000000000004</v>
      </c>
      <c r="T67" s="37">
        <v>0</v>
      </c>
      <c r="U67" s="37">
        <v>0</v>
      </c>
      <c r="V67" s="37">
        <v>0</v>
      </c>
      <c r="W67" s="37">
        <v>10</v>
      </c>
      <c r="X67" s="40">
        <v>15</v>
      </c>
      <c r="Y67" s="14">
        <f t="shared" ref="Y67:Y98" si="8">T67+U67+V67+W67+X67</f>
        <v>25</v>
      </c>
      <c r="Z67" s="14">
        <f t="shared" ref="Z67:Z98" si="9">S67+Y67</f>
        <v>79.300000000000011</v>
      </c>
      <c r="AA67" s="37"/>
      <c r="AB67" s="37"/>
      <c r="AC67" s="12">
        <v>65</v>
      </c>
      <c r="AD67" s="38"/>
      <c r="AE67" s="35"/>
    </row>
    <row r="68" spans="1:31" s="13" customFormat="1" ht="25.5" x14ac:dyDescent="0.25">
      <c r="A68" s="35" t="s">
        <v>248</v>
      </c>
      <c r="B68" s="36" t="s">
        <v>542</v>
      </c>
      <c r="C68" s="36" t="s">
        <v>559</v>
      </c>
      <c r="D68" s="36" t="s">
        <v>502</v>
      </c>
      <c r="E68" s="35" t="s">
        <v>169</v>
      </c>
      <c r="F68" s="35">
        <v>10</v>
      </c>
      <c r="G68" s="35" t="s">
        <v>168</v>
      </c>
      <c r="H68" s="35" t="s">
        <v>53</v>
      </c>
      <c r="I68" s="35" t="s">
        <v>89</v>
      </c>
      <c r="J68" s="35" t="s">
        <v>52</v>
      </c>
      <c r="K68" s="37">
        <v>17.8</v>
      </c>
      <c r="L68" s="37">
        <v>22.35</v>
      </c>
      <c r="M68" s="37">
        <v>3.4</v>
      </c>
      <c r="N68" s="37">
        <v>3.2</v>
      </c>
      <c r="O68" s="37">
        <v>2</v>
      </c>
      <c r="P68" s="37">
        <v>2.25</v>
      </c>
      <c r="Q68" s="37">
        <v>1</v>
      </c>
      <c r="R68" s="37">
        <v>1.5</v>
      </c>
      <c r="S68" s="14">
        <f t="shared" si="7"/>
        <v>53.500000000000007</v>
      </c>
      <c r="T68" s="37">
        <v>0</v>
      </c>
      <c r="U68" s="37">
        <v>10</v>
      </c>
      <c r="V68" s="37">
        <v>5</v>
      </c>
      <c r="W68" s="37">
        <v>10</v>
      </c>
      <c r="X68" s="37">
        <v>0</v>
      </c>
      <c r="Y68" s="14">
        <f t="shared" si="8"/>
        <v>25</v>
      </c>
      <c r="Z68" s="14">
        <f t="shared" si="9"/>
        <v>78.5</v>
      </c>
      <c r="AA68" s="37"/>
      <c r="AB68" s="37"/>
      <c r="AC68" s="12">
        <v>66</v>
      </c>
      <c r="AD68" s="38"/>
      <c r="AE68" s="35"/>
    </row>
    <row r="69" spans="1:31" s="13" customFormat="1" ht="25.5" x14ac:dyDescent="0.25">
      <c r="A69" s="35" t="s">
        <v>248</v>
      </c>
      <c r="B69" s="36" t="s">
        <v>516</v>
      </c>
      <c r="C69" s="36" t="s">
        <v>534</v>
      </c>
      <c r="D69" s="36" t="s">
        <v>556</v>
      </c>
      <c r="E69" s="35" t="s">
        <v>243</v>
      </c>
      <c r="F69" s="35">
        <v>11</v>
      </c>
      <c r="G69" s="35" t="s">
        <v>244</v>
      </c>
      <c r="H69" s="35" t="s">
        <v>10</v>
      </c>
      <c r="I69" s="35" t="s">
        <v>7</v>
      </c>
      <c r="J69" s="35" t="s">
        <v>245</v>
      </c>
      <c r="K69" s="37">
        <v>20.2</v>
      </c>
      <c r="L69" s="37">
        <v>12</v>
      </c>
      <c r="M69" s="37">
        <v>0</v>
      </c>
      <c r="N69" s="37">
        <v>0</v>
      </c>
      <c r="O69" s="37">
        <v>2</v>
      </c>
      <c r="P69" s="37">
        <v>3.75</v>
      </c>
      <c r="Q69" s="37">
        <v>0.5</v>
      </c>
      <c r="R69" s="37">
        <v>0</v>
      </c>
      <c r="S69" s="14">
        <f t="shared" si="7"/>
        <v>38.450000000000003</v>
      </c>
      <c r="T69" s="37">
        <v>10</v>
      </c>
      <c r="U69" s="37">
        <v>5</v>
      </c>
      <c r="V69" s="37">
        <v>5</v>
      </c>
      <c r="W69" s="37">
        <v>10</v>
      </c>
      <c r="X69" s="37">
        <v>10</v>
      </c>
      <c r="Y69" s="14">
        <f t="shared" si="8"/>
        <v>40</v>
      </c>
      <c r="Z69" s="14">
        <f t="shared" si="9"/>
        <v>78.45</v>
      </c>
      <c r="AA69" s="37"/>
      <c r="AB69" s="37"/>
      <c r="AC69" s="12">
        <v>67</v>
      </c>
      <c r="AD69" s="38"/>
      <c r="AE69" s="35"/>
    </row>
    <row r="70" spans="1:31" s="13" customFormat="1" ht="25.5" x14ac:dyDescent="0.25">
      <c r="A70" s="35" t="s">
        <v>248</v>
      </c>
      <c r="B70" s="36" t="s">
        <v>531</v>
      </c>
      <c r="C70" s="36" t="s">
        <v>515</v>
      </c>
      <c r="D70" s="36" t="s">
        <v>551</v>
      </c>
      <c r="E70" s="35" t="s">
        <v>204</v>
      </c>
      <c r="F70" s="35">
        <v>9</v>
      </c>
      <c r="G70" s="35" t="s">
        <v>113</v>
      </c>
      <c r="H70" s="35" t="s">
        <v>10</v>
      </c>
      <c r="I70" s="35" t="s">
        <v>7</v>
      </c>
      <c r="J70" s="35" t="s">
        <v>112</v>
      </c>
      <c r="K70" s="37">
        <v>16</v>
      </c>
      <c r="L70" s="37">
        <v>22.2</v>
      </c>
      <c r="M70" s="37">
        <v>0.4</v>
      </c>
      <c r="N70" s="37">
        <v>3.3</v>
      </c>
      <c r="O70" s="37">
        <v>0.5</v>
      </c>
      <c r="P70" s="37">
        <v>5.25</v>
      </c>
      <c r="Q70" s="37">
        <v>3</v>
      </c>
      <c r="R70" s="37">
        <v>7</v>
      </c>
      <c r="S70" s="14">
        <f t="shared" si="7"/>
        <v>57.65</v>
      </c>
      <c r="T70" s="37">
        <v>0</v>
      </c>
      <c r="U70" s="37">
        <v>0</v>
      </c>
      <c r="V70" s="37">
        <v>5</v>
      </c>
      <c r="W70" s="37">
        <v>10</v>
      </c>
      <c r="X70" s="37">
        <v>5</v>
      </c>
      <c r="Y70" s="14">
        <f t="shared" si="8"/>
        <v>20</v>
      </c>
      <c r="Z70" s="14">
        <f t="shared" si="9"/>
        <v>77.650000000000006</v>
      </c>
      <c r="AA70" s="37"/>
      <c r="AB70" s="37"/>
      <c r="AC70" s="12">
        <v>68</v>
      </c>
      <c r="AD70" s="38"/>
      <c r="AE70" s="35"/>
    </row>
    <row r="71" spans="1:31" s="13" customFormat="1" ht="25.5" x14ac:dyDescent="0.25">
      <c r="A71" s="35" t="s">
        <v>249</v>
      </c>
      <c r="B71" s="36" t="s">
        <v>514</v>
      </c>
      <c r="C71" s="36" t="s">
        <v>526</v>
      </c>
      <c r="D71" s="36" t="s">
        <v>515</v>
      </c>
      <c r="E71" s="35" t="s">
        <v>338</v>
      </c>
      <c r="F71" s="35">
        <v>11</v>
      </c>
      <c r="G71" s="35" t="s">
        <v>339</v>
      </c>
      <c r="H71" s="35" t="s">
        <v>8</v>
      </c>
      <c r="I71" s="35" t="s">
        <v>8</v>
      </c>
      <c r="J71" s="35" t="s">
        <v>25</v>
      </c>
      <c r="K71" s="37">
        <v>24</v>
      </c>
      <c r="L71" s="37">
        <v>23.55</v>
      </c>
      <c r="M71" s="37">
        <v>0</v>
      </c>
      <c r="N71" s="37">
        <v>1.9</v>
      </c>
      <c r="O71" s="37">
        <v>2.9</v>
      </c>
      <c r="P71" s="37">
        <v>1.5</v>
      </c>
      <c r="Q71" s="37">
        <v>3</v>
      </c>
      <c r="R71" s="37">
        <v>0.5</v>
      </c>
      <c r="S71" s="14">
        <f t="shared" si="7"/>
        <v>57.349999999999994</v>
      </c>
      <c r="T71" s="37">
        <v>5</v>
      </c>
      <c r="U71" s="37">
        <v>0</v>
      </c>
      <c r="V71" s="37">
        <v>0</v>
      </c>
      <c r="W71" s="40">
        <v>15</v>
      </c>
      <c r="X71" s="37">
        <v>0</v>
      </c>
      <c r="Y71" s="14">
        <f t="shared" si="8"/>
        <v>20</v>
      </c>
      <c r="Z71" s="14">
        <f t="shared" si="9"/>
        <v>77.349999999999994</v>
      </c>
      <c r="AA71" s="37"/>
      <c r="AB71" s="37"/>
      <c r="AC71" s="12">
        <v>69</v>
      </c>
      <c r="AD71" s="38"/>
      <c r="AE71" s="35"/>
    </row>
    <row r="72" spans="1:31" s="13" customFormat="1" ht="25.5" x14ac:dyDescent="0.25">
      <c r="A72" s="35" t="s">
        <v>248</v>
      </c>
      <c r="B72" s="36" t="s">
        <v>513</v>
      </c>
      <c r="C72" s="36" t="s">
        <v>539</v>
      </c>
      <c r="D72" s="36" t="s">
        <v>559</v>
      </c>
      <c r="E72" s="35" t="s">
        <v>210</v>
      </c>
      <c r="F72" s="35">
        <v>9</v>
      </c>
      <c r="G72" s="35" t="s">
        <v>211</v>
      </c>
      <c r="H72" s="35" t="s">
        <v>10</v>
      </c>
      <c r="I72" s="35" t="s">
        <v>7</v>
      </c>
      <c r="J72" s="35" t="s">
        <v>107</v>
      </c>
      <c r="K72" s="37">
        <v>18.399999999999999</v>
      </c>
      <c r="L72" s="37">
        <v>18.8</v>
      </c>
      <c r="M72" s="37">
        <v>0</v>
      </c>
      <c r="N72" s="37">
        <v>0.8</v>
      </c>
      <c r="O72" s="37">
        <v>2.75</v>
      </c>
      <c r="P72" s="37">
        <v>1.25</v>
      </c>
      <c r="Q72" s="37">
        <v>4.5</v>
      </c>
      <c r="R72" s="37">
        <v>5.5</v>
      </c>
      <c r="S72" s="14">
        <f t="shared" si="7"/>
        <v>52</v>
      </c>
      <c r="T72" s="37">
        <v>0</v>
      </c>
      <c r="U72" s="37">
        <v>5</v>
      </c>
      <c r="V72" s="37">
        <v>0</v>
      </c>
      <c r="W72" s="37">
        <v>10</v>
      </c>
      <c r="X72" s="37">
        <v>10</v>
      </c>
      <c r="Y72" s="14">
        <f t="shared" si="8"/>
        <v>25</v>
      </c>
      <c r="Z72" s="14">
        <f t="shared" si="9"/>
        <v>77</v>
      </c>
      <c r="AA72" s="37"/>
      <c r="AB72" s="37"/>
      <c r="AC72" s="12">
        <v>70</v>
      </c>
      <c r="AD72" s="38"/>
      <c r="AE72" s="35"/>
    </row>
    <row r="73" spans="1:31" s="13" customFormat="1" ht="38.25" x14ac:dyDescent="0.25">
      <c r="A73" s="35" t="s">
        <v>341</v>
      </c>
      <c r="B73" s="36" t="s">
        <v>501</v>
      </c>
      <c r="C73" s="36" t="s">
        <v>500</v>
      </c>
      <c r="D73" s="36" t="s">
        <v>507</v>
      </c>
      <c r="E73" s="35" t="s">
        <v>366</v>
      </c>
      <c r="F73" s="35">
        <v>11</v>
      </c>
      <c r="G73" s="35" t="s">
        <v>363</v>
      </c>
      <c r="H73" s="35" t="s">
        <v>33</v>
      </c>
      <c r="I73" s="35" t="s">
        <v>34</v>
      </c>
      <c r="J73" s="35" t="s">
        <v>364</v>
      </c>
      <c r="K73" s="37">
        <v>17.399999999999999</v>
      </c>
      <c r="L73" s="37">
        <v>17.2</v>
      </c>
      <c r="M73" s="37">
        <v>0</v>
      </c>
      <c r="N73" s="37">
        <v>1.5</v>
      </c>
      <c r="O73" s="37">
        <v>4.7</v>
      </c>
      <c r="P73" s="37">
        <v>1.25</v>
      </c>
      <c r="Q73" s="37">
        <v>2</v>
      </c>
      <c r="R73" s="37">
        <v>6</v>
      </c>
      <c r="S73" s="14">
        <f t="shared" si="7"/>
        <v>50.05</v>
      </c>
      <c r="T73" s="37">
        <v>0</v>
      </c>
      <c r="U73" s="37">
        <v>0</v>
      </c>
      <c r="V73" s="37">
        <v>10</v>
      </c>
      <c r="W73" s="37">
        <v>10</v>
      </c>
      <c r="X73" s="37">
        <v>5</v>
      </c>
      <c r="Y73" s="14">
        <f t="shared" si="8"/>
        <v>25</v>
      </c>
      <c r="Z73" s="14">
        <f t="shared" si="9"/>
        <v>75.05</v>
      </c>
      <c r="AA73" s="37">
        <v>2</v>
      </c>
      <c r="AB73" s="37">
        <f>Z73+AA73</f>
        <v>77.05</v>
      </c>
      <c r="AC73" s="12">
        <v>71</v>
      </c>
      <c r="AD73" s="38"/>
      <c r="AE73" s="35"/>
    </row>
    <row r="74" spans="1:31" s="13" customFormat="1" ht="38.25" x14ac:dyDescent="0.25">
      <c r="A74" s="35" t="s">
        <v>249</v>
      </c>
      <c r="B74" s="36" t="s">
        <v>510</v>
      </c>
      <c r="C74" s="36" t="s">
        <v>501</v>
      </c>
      <c r="D74" s="36" t="s">
        <v>518</v>
      </c>
      <c r="E74" s="35" t="s">
        <v>309</v>
      </c>
      <c r="F74" s="35">
        <v>10</v>
      </c>
      <c r="G74" s="35" t="s">
        <v>310</v>
      </c>
      <c r="H74" s="35" t="s">
        <v>307</v>
      </c>
      <c r="I74" s="35" t="s">
        <v>16</v>
      </c>
      <c r="J74" s="35" t="s">
        <v>311</v>
      </c>
      <c r="K74" s="37">
        <v>18</v>
      </c>
      <c r="L74" s="37">
        <v>13.85</v>
      </c>
      <c r="M74" s="37">
        <v>3.4</v>
      </c>
      <c r="N74" s="37">
        <v>2.5</v>
      </c>
      <c r="O74" s="37">
        <v>1.5</v>
      </c>
      <c r="P74" s="37">
        <v>1.5</v>
      </c>
      <c r="Q74" s="37">
        <v>4</v>
      </c>
      <c r="R74" s="37">
        <v>9</v>
      </c>
      <c r="S74" s="14">
        <f t="shared" si="7"/>
        <v>53.75</v>
      </c>
      <c r="T74" s="37">
        <v>0</v>
      </c>
      <c r="U74" s="37">
        <v>0</v>
      </c>
      <c r="V74" s="37">
        <v>0</v>
      </c>
      <c r="W74" s="37">
        <v>10</v>
      </c>
      <c r="X74" s="37">
        <v>10</v>
      </c>
      <c r="Y74" s="14">
        <f t="shared" si="8"/>
        <v>20</v>
      </c>
      <c r="Z74" s="14">
        <f t="shared" si="9"/>
        <v>73.75</v>
      </c>
      <c r="AA74" s="37"/>
      <c r="AB74" s="37"/>
      <c r="AC74" s="12">
        <v>72</v>
      </c>
      <c r="AD74" s="38"/>
      <c r="AE74" s="35"/>
    </row>
    <row r="75" spans="1:31" s="13" customFormat="1" ht="25.5" x14ac:dyDescent="0.25">
      <c r="A75" s="35" t="s">
        <v>249</v>
      </c>
      <c r="B75" s="36" t="s">
        <v>509</v>
      </c>
      <c r="C75" s="36" t="s">
        <v>563</v>
      </c>
      <c r="D75" s="36" t="s">
        <v>513</v>
      </c>
      <c r="E75" s="35" t="s">
        <v>258</v>
      </c>
      <c r="F75" s="35">
        <v>10</v>
      </c>
      <c r="G75" s="35" t="s">
        <v>259</v>
      </c>
      <c r="H75" s="35" t="s">
        <v>260</v>
      </c>
      <c r="I75" s="35" t="s">
        <v>261</v>
      </c>
      <c r="J75" s="35" t="s">
        <v>262</v>
      </c>
      <c r="K75" s="37">
        <v>27.8</v>
      </c>
      <c r="L75" s="37">
        <v>21.2</v>
      </c>
      <c r="M75" s="37">
        <v>3.9</v>
      </c>
      <c r="N75" s="37">
        <v>0</v>
      </c>
      <c r="O75" s="37">
        <v>3.4</v>
      </c>
      <c r="P75" s="37">
        <v>2.25</v>
      </c>
      <c r="Q75" s="37">
        <v>1</v>
      </c>
      <c r="R75" s="37">
        <v>0</v>
      </c>
      <c r="S75" s="14">
        <f t="shared" si="7"/>
        <v>59.55</v>
      </c>
      <c r="T75" s="37">
        <v>0</v>
      </c>
      <c r="U75" s="37">
        <v>3</v>
      </c>
      <c r="V75" s="37">
        <v>0</v>
      </c>
      <c r="W75" s="37">
        <v>10</v>
      </c>
      <c r="X75" s="37">
        <v>0</v>
      </c>
      <c r="Y75" s="14">
        <f t="shared" si="8"/>
        <v>13</v>
      </c>
      <c r="Z75" s="14">
        <f t="shared" si="9"/>
        <v>72.55</v>
      </c>
      <c r="AA75" s="37"/>
      <c r="AB75" s="37"/>
      <c r="AC75" s="12">
        <v>73</v>
      </c>
      <c r="AD75" s="38"/>
      <c r="AE75" s="35"/>
    </row>
    <row r="76" spans="1:31" s="13" customFormat="1" ht="25.5" x14ac:dyDescent="0.25">
      <c r="A76" s="35" t="s">
        <v>248</v>
      </c>
      <c r="B76" s="36" t="s">
        <v>504</v>
      </c>
      <c r="C76" s="36" t="s">
        <v>541</v>
      </c>
      <c r="D76" s="36" t="s">
        <v>530</v>
      </c>
      <c r="E76" s="35" t="s">
        <v>192</v>
      </c>
      <c r="F76" s="35">
        <v>10</v>
      </c>
      <c r="G76" s="35" t="s">
        <v>186</v>
      </c>
      <c r="H76" s="35" t="s">
        <v>10</v>
      </c>
      <c r="I76" s="35" t="s">
        <v>7</v>
      </c>
      <c r="J76" s="35" t="s">
        <v>100</v>
      </c>
      <c r="K76" s="37">
        <v>19.2</v>
      </c>
      <c r="L76" s="37">
        <v>19.8</v>
      </c>
      <c r="M76" s="37">
        <v>0.5</v>
      </c>
      <c r="N76" s="37">
        <v>3.2</v>
      </c>
      <c r="O76" s="37">
        <v>2.5</v>
      </c>
      <c r="P76" s="37">
        <v>1.25</v>
      </c>
      <c r="Q76" s="37">
        <v>2</v>
      </c>
      <c r="R76" s="37">
        <v>4</v>
      </c>
      <c r="S76" s="14">
        <f t="shared" si="7"/>
        <v>52.45</v>
      </c>
      <c r="T76" s="37">
        <v>0</v>
      </c>
      <c r="U76" s="37">
        <v>0</v>
      </c>
      <c r="V76" s="37">
        <v>10</v>
      </c>
      <c r="W76" s="37">
        <v>10</v>
      </c>
      <c r="X76" s="37">
        <v>0</v>
      </c>
      <c r="Y76" s="14">
        <f t="shared" si="8"/>
        <v>20</v>
      </c>
      <c r="Z76" s="14">
        <f t="shared" si="9"/>
        <v>72.45</v>
      </c>
      <c r="AA76" s="37"/>
      <c r="AB76" s="37"/>
      <c r="AC76" s="12">
        <v>74</v>
      </c>
      <c r="AD76" s="38"/>
      <c r="AE76" s="35"/>
    </row>
    <row r="77" spans="1:31" s="13" customFormat="1" ht="25.5" x14ac:dyDescent="0.25">
      <c r="A77" s="35" t="s">
        <v>248</v>
      </c>
      <c r="B77" s="36" t="s">
        <v>525</v>
      </c>
      <c r="C77" s="36" t="s">
        <v>550</v>
      </c>
      <c r="D77" s="36" t="s">
        <v>508</v>
      </c>
      <c r="E77" s="35" t="s">
        <v>182</v>
      </c>
      <c r="F77" s="35">
        <v>11</v>
      </c>
      <c r="G77" s="35" t="s">
        <v>183</v>
      </c>
      <c r="H77" s="35" t="s">
        <v>74</v>
      </c>
      <c r="I77" s="35" t="s">
        <v>7</v>
      </c>
      <c r="J77" s="35" t="s">
        <v>184</v>
      </c>
      <c r="K77" s="37">
        <v>16.600000000000001</v>
      </c>
      <c r="L77" s="37">
        <v>18.5</v>
      </c>
      <c r="M77" s="37">
        <v>0</v>
      </c>
      <c r="N77" s="37">
        <v>1.5</v>
      </c>
      <c r="O77" s="37">
        <v>1.5</v>
      </c>
      <c r="P77" s="37">
        <v>1.75</v>
      </c>
      <c r="Q77" s="37">
        <v>3</v>
      </c>
      <c r="R77" s="37">
        <v>6.5</v>
      </c>
      <c r="S77" s="14">
        <f t="shared" si="7"/>
        <v>49.35</v>
      </c>
      <c r="T77" s="37">
        <v>0</v>
      </c>
      <c r="U77" s="37">
        <v>3</v>
      </c>
      <c r="V77" s="37">
        <v>5</v>
      </c>
      <c r="W77" s="37">
        <v>5</v>
      </c>
      <c r="X77" s="37">
        <v>10</v>
      </c>
      <c r="Y77" s="14">
        <f t="shared" si="8"/>
        <v>23</v>
      </c>
      <c r="Z77" s="14">
        <f t="shared" si="9"/>
        <v>72.349999999999994</v>
      </c>
      <c r="AA77" s="37"/>
      <c r="AB77" s="37"/>
      <c r="AC77" s="12" t="s">
        <v>569</v>
      </c>
      <c r="AD77" s="38"/>
      <c r="AE77" s="35"/>
    </row>
    <row r="78" spans="1:31" s="13" customFormat="1" ht="25.5" x14ac:dyDescent="0.25">
      <c r="A78" s="35" t="s">
        <v>399</v>
      </c>
      <c r="B78" s="36" t="s">
        <v>521</v>
      </c>
      <c r="C78" s="36" t="s">
        <v>514</v>
      </c>
      <c r="D78" s="36" t="s">
        <v>503</v>
      </c>
      <c r="E78" s="35" t="s">
        <v>439</v>
      </c>
      <c r="F78" s="35">
        <v>8</v>
      </c>
      <c r="G78" s="35" t="s">
        <v>440</v>
      </c>
      <c r="H78" s="35" t="s">
        <v>8</v>
      </c>
      <c r="I78" s="35" t="s">
        <v>8</v>
      </c>
      <c r="J78" s="35" t="s">
        <v>441</v>
      </c>
      <c r="K78" s="37">
        <v>14.4</v>
      </c>
      <c r="L78" s="37">
        <v>20.55</v>
      </c>
      <c r="M78" s="37">
        <v>3.4</v>
      </c>
      <c r="N78" s="37">
        <v>5</v>
      </c>
      <c r="O78" s="37">
        <v>3</v>
      </c>
      <c r="P78" s="37">
        <v>0</v>
      </c>
      <c r="Q78" s="37">
        <v>9</v>
      </c>
      <c r="R78" s="37">
        <v>2</v>
      </c>
      <c r="S78" s="14">
        <f t="shared" si="7"/>
        <v>57.35</v>
      </c>
      <c r="T78" s="37">
        <v>0</v>
      </c>
      <c r="U78" s="37">
        <v>0</v>
      </c>
      <c r="V78" s="37">
        <v>5</v>
      </c>
      <c r="W78" s="37">
        <v>5</v>
      </c>
      <c r="X78" s="37">
        <v>5</v>
      </c>
      <c r="Y78" s="14">
        <f t="shared" si="8"/>
        <v>15</v>
      </c>
      <c r="Z78" s="14">
        <f t="shared" si="9"/>
        <v>72.349999999999994</v>
      </c>
      <c r="AA78" s="37"/>
      <c r="AB78" s="37"/>
      <c r="AC78" s="12" t="s">
        <v>569</v>
      </c>
      <c r="AD78" s="38"/>
      <c r="AE78" s="35"/>
    </row>
    <row r="79" spans="1:31" s="13" customFormat="1" ht="25.5" x14ac:dyDescent="0.25">
      <c r="A79" s="35" t="s">
        <v>248</v>
      </c>
      <c r="B79" s="36" t="s">
        <v>509</v>
      </c>
      <c r="C79" s="36" t="s">
        <v>532</v>
      </c>
      <c r="D79" s="36" t="s">
        <v>516</v>
      </c>
      <c r="E79" s="35" t="s">
        <v>164</v>
      </c>
      <c r="F79" s="35">
        <v>10</v>
      </c>
      <c r="G79" s="35" t="s">
        <v>38</v>
      </c>
      <c r="H79" s="35" t="s">
        <v>165</v>
      </c>
      <c r="I79" s="35" t="s">
        <v>7</v>
      </c>
      <c r="J79" s="35" t="s">
        <v>37</v>
      </c>
      <c r="K79" s="37">
        <v>19.600000000000001</v>
      </c>
      <c r="L79" s="37">
        <v>22.55</v>
      </c>
      <c r="M79" s="37">
        <v>2.2000000000000002</v>
      </c>
      <c r="N79" s="37">
        <v>0.5</v>
      </c>
      <c r="O79" s="37">
        <v>2.95</v>
      </c>
      <c r="P79" s="37">
        <v>1.75</v>
      </c>
      <c r="Q79" s="37">
        <v>0.5</v>
      </c>
      <c r="R79" s="37">
        <v>6</v>
      </c>
      <c r="S79" s="14">
        <f t="shared" si="7"/>
        <v>56.050000000000011</v>
      </c>
      <c r="T79" s="37">
        <v>0</v>
      </c>
      <c r="U79" s="37">
        <v>0</v>
      </c>
      <c r="V79" s="37">
        <v>0</v>
      </c>
      <c r="W79" s="37">
        <v>10</v>
      </c>
      <c r="X79" s="37">
        <v>5</v>
      </c>
      <c r="Y79" s="14">
        <f t="shared" si="8"/>
        <v>15</v>
      </c>
      <c r="Z79" s="14">
        <f t="shared" si="9"/>
        <v>71.050000000000011</v>
      </c>
      <c r="AA79" s="37"/>
      <c r="AB79" s="37"/>
      <c r="AC79" s="12">
        <v>77</v>
      </c>
      <c r="AD79" s="38"/>
      <c r="AE79" s="35"/>
    </row>
    <row r="80" spans="1:31" s="13" customFormat="1" ht="25.5" x14ac:dyDescent="0.25">
      <c r="A80" s="35" t="s">
        <v>399</v>
      </c>
      <c r="B80" s="36" t="s">
        <v>528</v>
      </c>
      <c r="C80" s="36" t="s">
        <v>521</v>
      </c>
      <c r="D80" s="36" t="s">
        <v>522</v>
      </c>
      <c r="E80" s="35" t="s">
        <v>489</v>
      </c>
      <c r="F80" s="35">
        <v>10</v>
      </c>
      <c r="G80" s="35" t="s">
        <v>19</v>
      </c>
      <c r="H80" s="35" t="s">
        <v>490</v>
      </c>
      <c r="I80" s="35" t="s">
        <v>491</v>
      </c>
      <c r="J80" s="35" t="s">
        <v>492</v>
      </c>
      <c r="K80" s="37">
        <v>21.2</v>
      </c>
      <c r="L80" s="37">
        <v>20.2</v>
      </c>
      <c r="M80" s="37">
        <v>0</v>
      </c>
      <c r="N80" s="37">
        <v>3.1</v>
      </c>
      <c r="O80" s="37">
        <v>3.15</v>
      </c>
      <c r="P80" s="37">
        <v>1</v>
      </c>
      <c r="Q80" s="37">
        <v>1</v>
      </c>
      <c r="R80" s="37">
        <v>1</v>
      </c>
      <c r="S80" s="14">
        <f t="shared" si="7"/>
        <v>50.65</v>
      </c>
      <c r="T80" s="37">
        <v>0</v>
      </c>
      <c r="U80" s="37">
        <v>0</v>
      </c>
      <c r="V80" s="37">
        <v>5</v>
      </c>
      <c r="W80" s="37">
        <v>10</v>
      </c>
      <c r="X80" s="37">
        <v>5</v>
      </c>
      <c r="Y80" s="14">
        <f t="shared" si="8"/>
        <v>20</v>
      </c>
      <c r="Z80" s="14">
        <f t="shared" si="9"/>
        <v>70.650000000000006</v>
      </c>
      <c r="AA80" s="37"/>
      <c r="AB80" s="37"/>
      <c r="AC80" s="12">
        <v>78</v>
      </c>
      <c r="AD80" s="38"/>
      <c r="AE80" s="35"/>
    </row>
    <row r="81" spans="1:31" s="13" customFormat="1" ht="25.5" x14ac:dyDescent="0.25">
      <c r="A81" s="35" t="s">
        <v>399</v>
      </c>
      <c r="B81" s="36" t="s">
        <v>519</v>
      </c>
      <c r="C81" s="36" t="s">
        <v>511</v>
      </c>
      <c r="D81" s="36" t="s">
        <v>534</v>
      </c>
      <c r="E81" s="35" t="s">
        <v>493</v>
      </c>
      <c r="F81" s="35">
        <v>9</v>
      </c>
      <c r="G81" s="35" t="s">
        <v>494</v>
      </c>
      <c r="H81" s="35" t="s">
        <v>8</v>
      </c>
      <c r="I81" s="35" t="s">
        <v>8</v>
      </c>
      <c r="J81" s="35" t="s">
        <v>495</v>
      </c>
      <c r="K81" s="37">
        <v>17.399999999999999</v>
      </c>
      <c r="L81" s="37">
        <v>20.079999999999998</v>
      </c>
      <c r="M81" s="37">
        <v>0</v>
      </c>
      <c r="N81" s="37">
        <v>2.8</v>
      </c>
      <c r="O81" s="37">
        <v>3.5</v>
      </c>
      <c r="P81" s="37">
        <v>1</v>
      </c>
      <c r="Q81" s="37">
        <v>2</v>
      </c>
      <c r="R81" s="37">
        <v>4.5</v>
      </c>
      <c r="S81" s="14">
        <f t="shared" si="7"/>
        <v>51.279999999999994</v>
      </c>
      <c r="T81" s="37">
        <v>0</v>
      </c>
      <c r="U81" s="37">
        <v>3</v>
      </c>
      <c r="V81" s="37">
        <v>0</v>
      </c>
      <c r="W81" s="37">
        <v>10</v>
      </c>
      <c r="X81" s="37">
        <v>5</v>
      </c>
      <c r="Y81" s="14">
        <f t="shared" si="8"/>
        <v>18</v>
      </c>
      <c r="Z81" s="14">
        <f t="shared" si="9"/>
        <v>69.28</v>
      </c>
      <c r="AA81" s="37"/>
      <c r="AB81" s="37"/>
      <c r="AC81" s="12">
        <v>79</v>
      </c>
      <c r="AD81" s="38"/>
      <c r="AE81" s="35"/>
    </row>
    <row r="82" spans="1:31" s="13" customFormat="1" ht="38.25" x14ac:dyDescent="0.25">
      <c r="A82" s="35" t="s">
        <v>249</v>
      </c>
      <c r="B82" s="36" t="s">
        <v>505</v>
      </c>
      <c r="C82" s="36" t="s">
        <v>522</v>
      </c>
      <c r="D82" s="36" t="s">
        <v>506</v>
      </c>
      <c r="E82" s="35" t="s">
        <v>316</v>
      </c>
      <c r="F82" s="35">
        <v>9</v>
      </c>
      <c r="G82" s="35" t="s">
        <v>317</v>
      </c>
      <c r="H82" s="35" t="s">
        <v>114</v>
      </c>
      <c r="I82" s="35" t="s">
        <v>114</v>
      </c>
      <c r="J82" s="35" t="s">
        <v>318</v>
      </c>
      <c r="K82" s="37">
        <v>17.399999999999999</v>
      </c>
      <c r="L82" s="37">
        <v>13.4</v>
      </c>
      <c r="M82" s="37">
        <v>6.3</v>
      </c>
      <c r="N82" s="37">
        <v>0.9</v>
      </c>
      <c r="O82" s="37">
        <v>1.8</v>
      </c>
      <c r="P82" s="37">
        <v>1.75</v>
      </c>
      <c r="Q82" s="37">
        <v>2</v>
      </c>
      <c r="R82" s="37">
        <v>0.5</v>
      </c>
      <c r="S82" s="14">
        <f t="shared" si="7"/>
        <v>44.04999999999999</v>
      </c>
      <c r="T82" s="37">
        <v>0</v>
      </c>
      <c r="U82" s="37">
        <v>0</v>
      </c>
      <c r="V82" s="37">
        <v>5</v>
      </c>
      <c r="W82" s="37">
        <v>10</v>
      </c>
      <c r="X82" s="37">
        <v>10</v>
      </c>
      <c r="Y82" s="14">
        <f t="shared" si="8"/>
        <v>25</v>
      </c>
      <c r="Z82" s="14">
        <f t="shared" si="9"/>
        <v>69.049999999999983</v>
      </c>
      <c r="AA82" s="37"/>
      <c r="AB82" s="37"/>
      <c r="AC82" s="12">
        <v>80</v>
      </c>
      <c r="AD82" s="38"/>
      <c r="AE82" s="35"/>
    </row>
    <row r="83" spans="1:31" s="13" customFormat="1" ht="38.25" x14ac:dyDescent="0.25">
      <c r="A83" s="35" t="s">
        <v>399</v>
      </c>
      <c r="B83" s="36" t="s">
        <v>515</v>
      </c>
      <c r="C83" s="36" t="s">
        <v>523</v>
      </c>
      <c r="D83" s="36" t="s">
        <v>518</v>
      </c>
      <c r="E83" s="35" t="s">
        <v>412</v>
      </c>
      <c r="F83" s="35">
        <v>10</v>
      </c>
      <c r="G83" s="35" t="s">
        <v>413</v>
      </c>
      <c r="H83" s="35" t="s">
        <v>414</v>
      </c>
      <c r="I83" s="35" t="s">
        <v>11</v>
      </c>
      <c r="J83" s="35" t="s">
        <v>415</v>
      </c>
      <c r="K83" s="37">
        <v>21.4</v>
      </c>
      <c r="L83" s="37">
        <v>16.95</v>
      </c>
      <c r="M83" s="37">
        <v>3.4</v>
      </c>
      <c r="N83" s="37">
        <v>1.8</v>
      </c>
      <c r="O83" s="37">
        <v>3.75</v>
      </c>
      <c r="P83" s="37">
        <v>0.5</v>
      </c>
      <c r="Q83" s="37">
        <v>1.5</v>
      </c>
      <c r="R83" s="37">
        <v>4</v>
      </c>
      <c r="S83" s="14">
        <f t="shared" si="7"/>
        <v>53.29999999999999</v>
      </c>
      <c r="T83" s="37">
        <v>0</v>
      </c>
      <c r="U83" s="37">
        <v>0</v>
      </c>
      <c r="V83" s="37">
        <v>0</v>
      </c>
      <c r="W83" s="37">
        <v>10</v>
      </c>
      <c r="X83" s="37">
        <v>5</v>
      </c>
      <c r="Y83" s="14">
        <f t="shared" si="8"/>
        <v>15</v>
      </c>
      <c r="Z83" s="14">
        <f t="shared" si="9"/>
        <v>68.299999999999983</v>
      </c>
      <c r="AA83" s="37"/>
      <c r="AB83" s="37"/>
      <c r="AC83" s="12">
        <v>81</v>
      </c>
      <c r="AD83" s="38"/>
      <c r="AE83" s="35"/>
    </row>
    <row r="84" spans="1:31" s="13" customFormat="1" ht="38.25" x14ac:dyDescent="0.25">
      <c r="A84" s="35" t="s">
        <v>249</v>
      </c>
      <c r="B84" s="36" t="s">
        <v>506</v>
      </c>
      <c r="C84" s="36" t="s">
        <v>523</v>
      </c>
      <c r="D84" s="36" t="s">
        <v>500</v>
      </c>
      <c r="E84" s="35" t="s">
        <v>17</v>
      </c>
      <c r="F84" s="35">
        <v>11</v>
      </c>
      <c r="G84" s="35" t="s">
        <v>340</v>
      </c>
      <c r="H84" s="35" t="s">
        <v>15</v>
      </c>
      <c r="I84" s="35" t="s">
        <v>16</v>
      </c>
      <c r="J84" s="35" t="s">
        <v>18</v>
      </c>
      <c r="K84" s="37">
        <v>20.8</v>
      </c>
      <c r="L84" s="37">
        <v>16.600000000000001</v>
      </c>
      <c r="M84" s="37">
        <v>2.4</v>
      </c>
      <c r="N84" s="37">
        <v>3.3</v>
      </c>
      <c r="O84" s="37">
        <v>2</v>
      </c>
      <c r="P84" s="37">
        <v>2.25</v>
      </c>
      <c r="Q84" s="37">
        <v>3.5</v>
      </c>
      <c r="R84" s="37">
        <v>9</v>
      </c>
      <c r="S84" s="14">
        <f t="shared" si="7"/>
        <v>59.85</v>
      </c>
      <c r="T84" s="37">
        <v>0</v>
      </c>
      <c r="U84" s="37">
        <v>0</v>
      </c>
      <c r="V84" s="37">
        <v>5</v>
      </c>
      <c r="W84" s="37">
        <v>3</v>
      </c>
      <c r="X84" s="37">
        <v>0</v>
      </c>
      <c r="Y84" s="14">
        <f t="shared" si="8"/>
        <v>8</v>
      </c>
      <c r="Z84" s="14">
        <f t="shared" si="9"/>
        <v>67.849999999999994</v>
      </c>
      <c r="AA84" s="37"/>
      <c r="AB84" s="37"/>
      <c r="AC84" s="12">
        <v>82</v>
      </c>
      <c r="AD84" s="38"/>
      <c r="AE84" s="35"/>
    </row>
    <row r="85" spans="1:31" s="13" customFormat="1" ht="38.25" x14ac:dyDescent="0.25">
      <c r="A85" s="35" t="s">
        <v>370</v>
      </c>
      <c r="B85" s="36" t="s">
        <v>511</v>
      </c>
      <c r="C85" s="36" t="s">
        <v>501</v>
      </c>
      <c r="D85" s="36" t="s">
        <v>502</v>
      </c>
      <c r="E85" s="35" t="s">
        <v>46</v>
      </c>
      <c r="F85" s="35">
        <v>10</v>
      </c>
      <c r="G85" s="35" t="s">
        <v>51</v>
      </c>
      <c r="H85" s="35" t="s">
        <v>12</v>
      </c>
      <c r="I85" s="35" t="s">
        <v>9</v>
      </c>
      <c r="J85" s="35" t="s">
        <v>48</v>
      </c>
      <c r="K85" s="37">
        <v>21</v>
      </c>
      <c r="L85" s="37">
        <v>14</v>
      </c>
      <c r="M85" s="37">
        <v>3.9</v>
      </c>
      <c r="N85" s="37">
        <v>1.5</v>
      </c>
      <c r="O85" s="37">
        <v>3.4</v>
      </c>
      <c r="P85" s="37">
        <v>2</v>
      </c>
      <c r="Q85" s="37">
        <v>3</v>
      </c>
      <c r="R85" s="37">
        <v>8</v>
      </c>
      <c r="S85" s="14">
        <f t="shared" si="7"/>
        <v>56.8</v>
      </c>
      <c r="T85" s="37">
        <v>0</v>
      </c>
      <c r="U85" s="37">
        <v>0</v>
      </c>
      <c r="V85" s="37">
        <v>0</v>
      </c>
      <c r="W85" s="37">
        <v>10</v>
      </c>
      <c r="X85" s="37">
        <v>0</v>
      </c>
      <c r="Y85" s="14">
        <f t="shared" si="8"/>
        <v>10</v>
      </c>
      <c r="Z85" s="14">
        <f t="shared" si="9"/>
        <v>66.8</v>
      </c>
      <c r="AA85" s="37"/>
      <c r="AB85" s="37"/>
      <c r="AC85" s="12">
        <v>83</v>
      </c>
      <c r="AD85" s="38"/>
      <c r="AE85" s="35"/>
    </row>
    <row r="86" spans="1:31" s="13" customFormat="1" ht="25.5" x14ac:dyDescent="0.25">
      <c r="A86" s="35" t="s">
        <v>399</v>
      </c>
      <c r="B86" s="36" t="s">
        <v>505</v>
      </c>
      <c r="C86" s="36" t="s">
        <v>505</v>
      </c>
      <c r="D86" s="36" t="s">
        <v>512</v>
      </c>
      <c r="E86" s="35" t="s">
        <v>424</v>
      </c>
      <c r="F86" s="35">
        <v>11</v>
      </c>
      <c r="G86" s="35" t="s">
        <v>425</v>
      </c>
      <c r="H86" s="35" t="s">
        <v>13</v>
      </c>
      <c r="I86" s="35" t="s">
        <v>6</v>
      </c>
      <c r="J86" s="35" t="s">
        <v>426</v>
      </c>
      <c r="K86" s="37">
        <v>20.8</v>
      </c>
      <c r="L86" s="37">
        <v>14</v>
      </c>
      <c r="M86" s="37">
        <v>3.4</v>
      </c>
      <c r="N86" s="37">
        <v>3.7</v>
      </c>
      <c r="O86" s="37">
        <v>3.15</v>
      </c>
      <c r="P86" s="37">
        <v>0.75</v>
      </c>
      <c r="Q86" s="37">
        <v>4</v>
      </c>
      <c r="R86" s="37">
        <v>1</v>
      </c>
      <c r="S86" s="14">
        <f t="shared" si="7"/>
        <v>50.8</v>
      </c>
      <c r="T86" s="37">
        <v>0</v>
      </c>
      <c r="U86" s="37">
        <v>0</v>
      </c>
      <c r="V86" s="37">
        <v>0</v>
      </c>
      <c r="W86" s="37">
        <v>5</v>
      </c>
      <c r="X86" s="37">
        <v>10</v>
      </c>
      <c r="Y86" s="14">
        <f t="shared" si="8"/>
        <v>15</v>
      </c>
      <c r="Z86" s="14">
        <f t="shared" si="9"/>
        <v>65.8</v>
      </c>
      <c r="AA86" s="37"/>
      <c r="AB86" s="37"/>
      <c r="AC86" s="12">
        <v>84</v>
      </c>
      <c r="AD86" s="38"/>
      <c r="AE86" s="35"/>
    </row>
    <row r="87" spans="1:31" s="13" customFormat="1" ht="25.5" x14ac:dyDescent="0.25">
      <c r="A87" s="35" t="s">
        <v>399</v>
      </c>
      <c r="B87" s="36" t="s">
        <v>523</v>
      </c>
      <c r="C87" s="36" t="s">
        <v>516</v>
      </c>
      <c r="D87" s="36" t="s">
        <v>519</v>
      </c>
      <c r="E87" s="35" t="s">
        <v>65</v>
      </c>
      <c r="F87" s="35">
        <v>10</v>
      </c>
      <c r="G87" s="35" t="s">
        <v>66</v>
      </c>
      <c r="H87" s="35" t="s">
        <v>63</v>
      </c>
      <c r="I87" s="35" t="s">
        <v>11</v>
      </c>
      <c r="J87" s="35" t="s">
        <v>61</v>
      </c>
      <c r="K87" s="37">
        <v>28.4</v>
      </c>
      <c r="L87" s="37">
        <v>13.05</v>
      </c>
      <c r="M87" s="37">
        <v>0</v>
      </c>
      <c r="N87" s="37">
        <v>1.5</v>
      </c>
      <c r="O87" s="37">
        <v>3</v>
      </c>
      <c r="P87" s="37">
        <v>0</v>
      </c>
      <c r="Q87" s="37">
        <v>1</v>
      </c>
      <c r="R87" s="37">
        <v>3.5</v>
      </c>
      <c r="S87" s="14">
        <f t="shared" si="7"/>
        <v>50.45</v>
      </c>
      <c r="T87" s="37">
        <v>0</v>
      </c>
      <c r="U87" s="37">
        <v>0</v>
      </c>
      <c r="V87" s="37">
        <v>0</v>
      </c>
      <c r="W87" s="37">
        <v>5</v>
      </c>
      <c r="X87" s="37">
        <v>5</v>
      </c>
      <c r="Y87" s="14">
        <f t="shared" si="8"/>
        <v>10</v>
      </c>
      <c r="Z87" s="14">
        <f t="shared" si="9"/>
        <v>60.45</v>
      </c>
      <c r="AA87" s="37"/>
      <c r="AB87" s="37"/>
      <c r="AC87" s="12">
        <v>85</v>
      </c>
      <c r="AD87" s="38"/>
      <c r="AE87" s="35"/>
    </row>
    <row r="88" spans="1:31" s="13" customFormat="1" ht="38.25" x14ac:dyDescent="0.25">
      <c r="A88" s="35" t="s">
        <v>249</v>
      </c>
      <c r="B88" s="36" t="s">
        <v>504</v>
      </c>
      <c r="C88" s="36" t="s">
        <v>521</v>
      </c>
      <c r="D88" s="36" t="s">
        <v>512</v>
      </c>
      <c r="E88" s="35" t="s">
        <v>324</v>
      </c>
      <c r="F88" s="35">
        <v>11</v>
      </c>
      <c r="G88" s="35" t="s">
        <v>325</v>
      </c>
      <c r="H88" s="35" t="s">
        <v>15</v>
      </c>
      <c r="I88" s="35" t="s">
        <v>16</v>
      </c>
      <c r="J88" s="35" t="s">
        <v>326</v>
      </c>
      <c r="K88" s="37">
        <v>19.600000000000001</v>
      </c>
      <c r="L88" s="37">
        <v>18</v>
      </c>
      <c r="M88" s="37">
        <v>0</v>
      </c>
      <c r="N88" s="37">
        <v>1.4</v>
      </c>
      <c r="O88" s="37">
        <v>0.75</v>
      </c>
      <c r="P88" s="37">
        <v>0.75</v>
      </c>
      <c r="Q88" s="37">
        <v>1.5</v>
      </c>
      <c r="R88" s="37">
        <v>8</v>
      </c>
      <c r="S88" s="14">
        <f t="shared" si="7"/>
        <v>50</v>
      </c>
      <c r="T88" s="37">
        <v>0</v>
      </c>
      <c r="U88" s="37">
        <v>0</v>
      </c>
      <c r="V88" s="37">
        <v>0</v>
      </c>
      <c r="W88" s="37">
        <v>10</v>
      </c>
      <c r="X88" s="37">
        <v>0</v>
      </c>
      <c r="Y88" s="14">
        <f t="shared" si="8"/>
        <v>10</v>
      </c>
      <c r="Z88" s="14">
        <f t="shared" si="9"/>
        <v>60</v>
      </c>
      <c r="AA88" s="37"/>
      <c r="AB88" s="37"/>
      <c r="AC88" s="12">
        <v>86</v>
      </c>
      <c r="AD88" s="38"/>
      <c r="AE88" s="35"/>
    </row>
    <row r="89" spans="1:31" s="13" customFormat="1" ht="51" x14ac:dyDescent="0.25">
      <c r="A89" s="35" t="s">
        <v>249</v>
      </c>
      <c r="B89" s="36" t="s">
        <v>512</v>
      </c>
      <c r="C89" s="36" t="s">
        <v>509</v>
      </c>
      <c r="D89" s="36" t="s">
        <v>502</v>
      </c>
      <c r="E89" s="35" t="s">
        <v>331</v>
      </c>
      <c r="F89" s="35">
        <v>9</v>
      </c>
      <c r="G89" s="35" t="s">
        <v>332</v>
      </c>
      <c r="H89" s="35" t="s">
        <v>333</v>
      </c>
      <c r="I89" s="35" t="s">
        <v>266</v>
      </c>
      <c r="J89" s="35" t="s">
        <v>334</v>
      </c>
      <c r="K89" s="37">
        <v>15.4</v>
      </c>
      <c r="L89" s="37">
        <v>12.4</v>
      </c>
      <c r="M89" s="37">
        <v>1</v>
      </c>
      <c r="N89" s="37">
        <v>2.2999999999999998</v>
      </c>
      <c r="O89" s="37">
        <v>2.25</v>
      </c>
      <c r="P89" s="37">
        <v>1</v>
      </c>
      <c r="Q89" s="37">
        <v>0</v>
      </c>
      <c r="R89" s="37">
        <v>0</v>
      </c>
      <c r="S89" s="14">
        <f t="shared" si="7"/>
        <v>34.35</v>
      </c>
      <c r="T89" s="37">
        <v>0</v>
      </c>
      <c r="U89" s="37">
        <v>0</v>
      </c>
      <c r="V89" s="37">
        <v>0</v>
      </c>
      <c r="W89" s="37">
        <v>10</v>
      </c>
      <c r="X89" s="40">
        <v>15</v>
      </c>
      <c r="Y89" s="14">
        <f t="shared" si="8"/>
        <v>25</v>
      </c>
      <c r="Z89" s="14">
        <f t="shared" si="9"/>
        <v>59.35</v>
      </c>
      <c r="AA89" s="37"/>
      <c r="AB89" s="37"/>
      <c r="AC89" s="12">
        <v>87</v>
      </c>
      <c r="AD89" s="38"/>
      <c r="AE89" s="35"/>
    </row>
    <row r="90" spans="1:31" s="13" customFormat="1" ht="38.25" x14ac:dyDescent="0.25">
      <c r="A90" s="35" t="s">
        <v>249</v>
      </c>
      <c r="B90" s="36" t="s">
        <v>513</v>
      </c>
      <c r="C90" s="36" t="s">
        <v>507</v>
      </c>
      <c r="D90" s="36" t="s">
        <v>522</v>
      </c>
      <c r="E90" s="35" t="s">
        <v>273</v>
      </c>
      <c r="F90" s="35">
        <v>11</v>
      </c>
      <c r="G90" s="35" t="s">
        <v>274</v>
      </c>
      <c r="H90" s="35" t="s">
        <v>15</v>
      </c>
      <c r="I90" s="35" t="s">
        <v>16</v>
      </c>
      <c r="J90" s="35" t="s">
        <v>275</v>
      </c>
      <c r="K90" s="37">
        <v>23</v>
      </c>
      <c r="L90" s="37">
        <v>9.8000000000000007</v>
      </c>
      <c r="M90" s="37">
        <v>6.7</v>
      </c>
      <c r="N90" s="37">
        <v>1.9</v>
      </c>
      <c r="O90" s="37">
        <v>2.2999999999999998</v>
      </c>
      <c r="P90" s="37">
        <v>1.5</v>
      </c>
      <c r="Q90" s="37">
        <v>0</v>
      </c>
      <c r="R90" s="37">
        <v>4</v>
      </c>
      <c r="S90" s="14">
        <f t="shared" si="7"/>
        <v>49.199999999999996</v>
      </c>
      <c r="T90" s="37">
        <v>0</v>
      </c>
      <c r="U90" s="37">
        <v>0</v>
      </c>
      <c r="V90" s="37">
        <v>5</v>
      </c>
      <c r="W90" s="37">
        <v>5</v>
      </c>
      <c r="X90" s="37">
        <v>0</v>
      </c>
      <c r="Y90" s="14">
        <f t="shared" si="8"/>
        <v>10</v>
      </c>
      <c r="Z90" s="14">
        <f t="shared" si="9"/>
        <v>59.199999999999996</v>
      </c>
      <c r="AA90" s="37"/>
      <c r="AB90" s="37"/>
      <c r="AC90" s="12">
        <v>88</v>
      </c>
      <c r="AD90" s="38"/>
      <c r="AE90" s="35"/>
    </row>
    <row r="91" spans="1:31" s="13" customFormat="1" ht="25.5" x14ac:dyDescent="0.25">
      <c r="A91" s="35" t="s">
        <v>249</v>
      </c>
      <c r="B91" s="36" t="s">
        <v>518</v>
      </c>
      <c r="C91" s="36" t="s">
        <v>516</v>
      </c>
      <c r="D91" s="36"/>
      <c r="E91" s="35" t="s">
        <v>281</v>
      </c>
      <c r="F91" s="35">
        <v>9</v>
      </c>
      <c r="G91" s="35" t="s">
        <v>282</v>
      </c>
      <c r="H91" s="35" t="s">
        <v>283</v>
      </c>
      <c r="I91" s="35" t="s">
        <v>284</v>
      </c>
      <c r="J91" s="35" t="s">
        <v>285</v>
      </c>
      <c r="K91" s="37">
        <v>20.6</v>
      </c>
      <c r="L91" s="37">
        <v>21</v>
      </c>
      <c r="M91" s="37">
        <v>4.3</v>
      </c>
      <c r="N91" s="37">
        <v>3</v>
      </c>
      <c r="O91" s="37">
        <v>2</v>
      </c>
      <c r="P91" s="37">
        <v>1.25</v>
      </c>
      <c r="Q91" s="37">
        <v>0.5</v>
      </c>
      <c r="R91" s="37">
        <v>5</v>
      </c>
      <c r="S91" s="14">
        <f t="shared" si="7"/>
        <v>57.65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14">
        <f t="shared" si="8"/>
        <v>0</v>
      </c>
      <c r="Z91" s="14">
        <f t="shared" si="9"/>
        <v>57.65</v>
      </c>
      <c r="AA91" s="37"/>
      <c r="AB91" s="37"/>
      <c r="AC91" s="12">
        <v>89</v>
      </c>
      <c r="AD91" s="38"/>
      <c r="AE91" s="35"/>
    </row>
    <row r="92" spans="1:31" s="13" customFormat="1" ht="25.5" x14ac:dyDescent="0.25">
      <c r="A92" s="35" t="s">
        <v>370</v>
      </c>
      <c r="B92" s="36" t="s">
        <v>512</v>
      </c>
      <c r="C92" s="36" t="s">
        <v>502</v>
      </c>
      <c r="D92" s="36" t="s">
        <v>508</v>
      </c>
      <c r="E92" s="35" t="s">
        <v>375</v>
      </c>
      <c r="F92" s="35">
        <v>10</v>
      </c>
      <c r="G92" s="35" t="s">
        <v>376</v>
      </c>
      <c r="H92" s="35" t="s">
        <v>109</v>
      </c>
      <c r="I92" s="35" t="s">
        <v>110</v>
      </c>
      <c r="J92" s="35" t="s">
        <v>377</v>
      </c>
      <c r="K92" s="37">
        <v>20.6</v>
      </c>
      <c r="L92" s="37">
        <v>13.85</v>
      </c>
      <c r="M92" s="37">
        <v>4.8</v>
      </c>
      <c r="N92" s="37">
        <v>2</v>
      </c>
      <c r="O92" s="37">
        <v>1.5</v>
      </c>
      <c r="P92" s="37">
        <v>2.25</v>
      </c>
      <c r="Q92" s="37">
        <v>0.5</v>
      </c>
      <c r="R92" s="37">
        <v>0</v>
      </c>
      <c r="S92" s="14">
        <f t="shared" si="7"/>
        <v>45.5</v>
      </c>
      <c r="T92" s="37">
        <v>0</v>
      </c>
      <c r="U92" s="37">
        <v>0</v>
      </c>
      <c r="V92" s="37">
        <v>5</v>
      </c>
      <c r="W92" s="37">
        <v>0</v>
      </c>
      <c r="X92" s="37">
        <v>5</v>
      </c>
      <c r="Y92" s="14">
        <f t="shared" si="8"/>
        <v>10</v>
      </c>
      <c r="Z92" s="14">
        <f t="shared" si="9"/>
        <v>55.5</v>
      </c>
      <c r="AA92" s="37"/>
      <c r="AB92" s="37"/>
      <c r="AC92" s="12">
        <v>90</v>
      </c>
      <c r="AD92" s="38"/>
      <c r="AE92" s="35"/>
    </row>
    <row r="93" spans="1:31" s="13" customFormat="1" ht="25.5" x14ac:dyDescent="0.25">
      <c r="A93" s="35" t="s">
        <v>248</v>
      </c>
      <c r="B93" s="36" t="s">
        <v>519</v>
      </c>
      <c r="C93" s="36" t="s">
        <v>536</v>
      </c>
      <c r="D93" s="36" t="s">
        <v>504</v>
      </c>
      <c r="E93" s="35" t="s">
        <v>103</v>
      </c>
      <c r="F93" s="35">
        <v>10</v>
      </c>
      <c r="G93" s="35" t="s">
        <v>111</v>
      </c>
      <c r="H93" s="35" t="s">
        <v>153</v>
      </c>
      <c r="I93" s="35" t="s">
        <v>7</v>
      </c>
      <c r="J93" s="35" t="s">
        <v>154</v>
      </c>
      <c r="K93" s="37">
        <v>23</v>
      </c>
      <c r="L93" s="37">
        <v>15</v>
      </c>
      <c r="M93" s="37">
        <v>0</v>
      </c>
      <c r="N93" s="37">
        <v>0</v>
      </c>
      <c r="O93" s="37">
        <v>0.5</v>
      </c>
      <c r="P93" s="37">
        <v>1</v>
      </c>
      <c r="Q93" s="37">
        <v>1</v>
      </c>
      <c r="R93" s="37">
        <v>6.5</v>
      </c>
      <c r="S93" s="14">
        <f t="shared" si="7"/>
        <v>47</v>
      </c>
      <c r="T93" s="37">
        <v>0</v>
      </c>
      <c r="U93" s="37">
        <v>0</v>
      </c>
      <c r="V93" s="37">
        <v>0</v>
      </c>
      <c r="W93" s="37">
        <v>8</v>
      </c>
      <c r="X93" s="37">
        <v>0</v>
      </c>
      <c r="Y93" s="14">
        <f t="shared" si="8"/>
        <v>8</v>
      </c>
      <c r="Z93" s="14">
        <f t="shared" si="9"/>
        <v>55</v>
      </c>
      <c r="AA93" s="37"/>
      <c r="AB93" s="37"/>
      <c r="AC93" s="12">
        <v>91</v>
      </c>
      <c r="AD93" s="38"/>
      <c r="AE93" s="35"/>
    </row>
    <row r="94" spans="1:31" s="13" customFormat="1" ht="25.5" x14ac:dyDescent="0.25">
      <c r="A94" s="35" t="s">
        <v>249</v>
      </c>
      <c r="B94" s="36" t="s">
        <v>501</v>
      </c>
      <c r="C94" s="36" t="s">
        <v>500</v>
      </c>
      <c r="D94" s="36" t="s">
        <v>501</v>
      </c>
      <c r="E94" s="35" t="s">
        <v>297</v>
      </c>
      <c r="F94" s="35">
        <v>9</v>
      </c>
      <c r="G94" s="35" t="s">
        <v>298</v>
      </c>
      <c r="H94" s="35" t="s">
        <v>299</v>
      </c>
      <c r="I94" s="35" t="s">
        <v>261</v>
      </c>
      <c r="J94" s="35" t="s">
        <v>300</v>
      </c>
      <c r="K94" s="37">
        <v>13.4</v>
      </c>
      <c r="L94" s="37">
        <v>13</v>
      </c>
      <c r="M94" s="37">
        <v>1.8</v>
      </c>
      <c r="N94" s="37">
        <v>3</v>
      </c>
      <c r="O94" s="37">
        <v>1.3</v>
      </c>
      <c r="P94" s="37">
        <v>0</v>
      </c>
      <c r="Q94" s="37">
        <v>1.5</v>
      </c>
      <c r="R94" s="37">
        <v>10</v>
      </c>
      <c r="S94" s="14">
        <f t="shared" si="7"/>
        <v>44</v>
      </c>
      <c r="T94" s="37">
        <v>0</v>
      </c>
      <c r="U94" s="37">
        <v>0</v>
      </c>
      <c r="V94" s="37">
        <v>0</v>
      </c>
      <c r="W94" s="37">
        <v>10</v>
      </c>
      <c r="X94" s="37">
        <v>0</v>
      </c>
      <c r="Y94" s="14">
        <f t="shared" si="8"/>
        <v>10</v>
      </c>
      <c r="Z94" s="14">
        <f t="shared" si="9"/>
        <v>54</v>
      </c>
      <c r="AA94" s="37"/>
      <c r="AB94" s="37"/>
      <c r="AC94" s="12" t="s">
        <v>570</v>
      </c>
      <c r="AD94" s="38"/>
      <c r="AE94" s="35"/>
    </row>
    <row r="95" spans="1:31" s="13" customFormat="1" ht="51" x14ac:dyDescent="0.25">
      <c r="A95" s="35" t="s">
        <v>341</v>
      </c>
      <c r="B95" s="36" t="s">
        <v>506</v>
      </c>
      <c r="C95" s="36" t="s">
        <v>501</v>
      </c>
      <c r="D95" s="36" t="s">
        <v>511</v>
      </c>
      <c r="E95" s="35" t="s">
        <v>357</v>
      </c>
      <c r="F95" s="35">
        <v>11</v>
      </c>
      <c r="G95" s="35" t="s">
        <v>358</v>
      </c>
      <c r="H95" s="35" t="s">
        <v>359</v>
      </c>
      <c r="I95" s="35" t="s">
        <v>345</v>
      </c>
      <c r="J95" s="35" t="s">
        <v>360</v>
      </c>
      <c r="K95" s="37">
        <v>20.8</v>
      </c>
      <c r="L95" s="37">
        <v>11</v>
      </c>
      <c r="M95" s="37">
        <v>4.8</v>
      </c>
      <c r="N95" s="37">
        <v>0</v>
      </c>
      <c r="O95" s="37">
        <v>1.9</v>
      </c>
      <c r="P95" s="37">
        <v>0.5</v>
      </c>
      <c r="Q95" s="37">
        <v>7</v>
      </c>
      <c r="R95" s="37">
        <v>0</v>
      </c>
      <c r="S95" s="14">
        <f t="shared" si="7"/>
        <v>46</v>
      </c>
      <c r="T95" s="37">
        <v>0</v>
      </c>
      <c r="U95" s="37">
        <v>3</v>
      </c>
      <c r="V95" s="37">
        <v>0</v>
      </c>
      <c r="W95" s="37">
        <v>5</v>
      </c>
      <c r="X95" s="37">
        <v>0</v>
      </c>
      <c r="Y95" s="14">
        <f t="shared" si="8"/>
        <v>8</v>
      </c>
      <c r="Z95" s="14">
        <f t="shared" si="9"/>
        <v>54</v>
      </c>
      <c r="AA95" s="37">
        <v>1</v>
      </c>
      <c r="AB95" s="37">
        <f>Z95+AA95</f>
        <v>55</v>
      </c>
      <c r="AC95" s="12" t="s">
        <v>570</v>
      </c>
      <c r="AD95" s="38"/>
      <c r="AE95" s="35"/>
    </row>
    <row r="96" spans="1:31" s="13" customFormat="1" ht="25.5" x14ac:dyDescent="0.25">
      <c r="A96" s="35" t="s">
        <v>399</v>
      </c>
      <c r="B96" s="36" t="s">
        <v>524</v>
      </c>
      <c r="C96" s="36" t="s">
        <v>517</v>
      </c>
      <c r="D96" s="36" t="s">
        <v>501</v>
      </c>
      <c r="E96" s="35" t="s">
        <v>497</v>
      </c>
      <c r="F96" s="35">
        <v>9</v>
      </c>
      <c r="G96" s="35" t="s">
        <v>494</v>
      </c>
      <c r="H96" s="35" t="s">
        <v>8</v>
      </c>
      <c r="I96" s="35" t="s">
        <v>8</v>
      </c>
      <c r="J96" s="35" t="s">
        <v>495</v>
      </c>
      <c r="K96" s="37">
        <v>18</v>
      </c>
      <c r="L96" s="37">
        <v>9</v>
      </c>
      <c r="M96" s="37">
        <v>0</v>
      </c>
      <c r="N96" s="37">
        <v>5.6</v>
      </c>
      <c r="O96" s="37">
        <v>4.5</v>
      </c>
      <c r="P96" s="37">
        <v>0</v>
      </c>
      <c r="Q96" s="37">
        <v>0.5</v>
      </c>
      <c r="R96" s="37">
        <v>6.5</v>
      </c>
      <c r="S96" s="14">
        <f t="shared" si="7"/>
        <v>44.1</v>
      </c>
      <c r="T96" s="37">
        <v>0</v>
      </c>
      <c r="U96" s="37">
        <v>0</v>
      </c>
      <c r="V96" s="37">
        <v>0</v>
      </c>
      <c r="W96" s="37">
        <v>8</v>
      </c>
      <c r="X96" s="37">
        <v>0</v>
      </c>
      <c r="Y96" s="14">
        <f t="shared" si="8"/>
        <v>8</v>
      </c>
      <c r="Z96" s="14">
        <f t="shared" si="9"/>
        <v>52.1</v>
      </c>
      <c r="AA96" s="37"/>
      <c r="AB96" s="37"/>
      <c r="AC96" s="12">
        <v>94</v>
      </c>
      <c r="AD96" s="38"/>
      <c r="AE96" s="35"/>
    </row>
    <row r="97" spans="1:31" s="13" customFormat="1" ht="25.5" x14ac:dyDescent="0.25">
      <c r="A97" s="35" t="s">
        <v>248</v>
      </c>
      <c r="B97" s="36" t="s">
        <v>499</v>
      </c>
      <c r="C97" s="36" t="s">
        <v>500</v>
      </c>
      <c r="D97" s="36" t="s">
        <v>542</v>
      </c>
      <c r="E97" s="35" t="s">
        <v>190</v>
      </c>
      <c r="F97" s="35">
        <v>8</v>
      </c>
      <c r="G97" s="35" t="s">
        <v>186</v>
      </c>
      <c r="H97" s="35" t="s">
        <v>10</v>
      </c>
      <c r="I97" s="35" t="s">
        <v>7</v>
      </c>
      <c r="J97" s="35" t="s">
        <v>101</v>
      </c>
      <c r="K97" s="37">
        <v>11.2</v>
      </c>
      <c r="L97" s="37">
        <v>15</v>
      </c>
      <c r="M97" s="37">
        <v>0</v>
      </c>
      <c r="N97" s="37">
        <v>0</v>
      </c>
      <c r="O97" s="37">
        <v>3.7</v>
      </c>
      <c r="P97" s="37">
        <v>0.5</v>
      </c>
      <c r="Q97" s="37">
        <v>0.5</v>
      </c>
      <c r="R97" s="37">
        <v>0.5</v>
      </c>
      <c r="S97" s="14">
        <f t="shared" si="7"/>
        <v>31.4</v>
      </c>
      <c r="T97" s="37">
        <v>0</v>
      </c>
      <c r="U97" s="37">
        <v>0</v>
      </c>
      <c r="V97" s="37">
        <v>0</v>
      </c>
      <c r="W97" s="37">
        <v>10</v>
      </c>
      <c r="X97" s="37">
        <v>10</v>
      </c>
      <c r="Y97" s="14">
        <f t="shared" si="8"/>
        <v>20</v>
      </c>
      <c r="Z97" s="14">
        <f t="shared" si="9"/>
        <v>51.4</v>
      </c>
      <c r="AA97" s="37"/>
      <c r="AB97" s="37"/>
      <c r="AC97" s="12" t="s">
        <v>571</v>
      </c>
      <c r="AD97" s="38"/>
      <c r="AE97" s="35"/>
    </row>
    <row r="98" spans="1:31" s="13" customFormat="1" ht="25.5" x14ac:dyDescent="0.25">
      <c r="A98" s="35" t="s">
        <v>248</v>
      </c>
      <c r="B98" s="36" t="s">
        <v>508</v>
      </c>
      <c r="C98" s="36" t="s">
        <v>544</v>
      </c>
      <c r="D98" s="36" t="s">
        <v>507</v>
      </c>
      <c r="E98" s="35" t="s">
        <v>235</v>
      </c>
      <c r="F98" s="35">
        <v>11</v>
      </c>
      <c r="G98" s="35" t="s">
        <v>236</v>
      </c>
      <c r="H98" s="35" t="s">
        <v>10</v>
      </c>
      <c r="I98" s="35" t="s">
        <v>7</v>
      </c>
      <c r="J98" s="35" t="s">
        <v>237</v>
      </c>
      <c r="K98" s="37">
        <v>19.2</v>
      </c>
      <c r="L98" s="37">
        <v>15.2</v>
      </c>
      <c r="M98" s="37">
        <v>0</v>
      </c>
      <c r="N98" s="37">
        <v>0</v>
      </c>
      <c r="O98" s="37">
        <v>0</v>
      </c>
      <c r="P98" s="37">
        <v>0</v>
      </c>
      <c r="Q98" s="37">
        <v>2</v>
      </c>
      <c r="R98" s="37">
        <v>0</v>
      </c>
      <c r="S98" s="14">
        <f t="shared" si="7"/>
        <v>36.4</v>
      </c>
      <c r="T98" s="37">
        <v>0</v>
      </c>
      <c r="U98" s="37">
        <v>0</v>
      </c>
      <c r="V98" s="37">
        <v>0</v>
      </c>
      <c r="W98" s="37">
        <v>10</v>
      </c>
      <c r="X98" s="37">
        <v>5</v>
      </c>
      <c r="Y98" s="14">
        <f t="shared" si="8"/>
        <v>15</v>
      </c>
      <c r="Z98" s="14">
        <f t="shared" si="9"/>
        <v>51.4</v>
      </c>
      <c r="AA98" s="37"/>
      <c r="AB98" s="37"/>
      <c r="AC98" s="12" t="s">
        <v>571</v>
      </c>
      <c r="AD98" s="38"/>
      <c r="AE98" s="35"/>
    </row>
    <row r="99" spans="1:31" s="13" customFormat="1" ht="25.5" x14ac:dyDescent="0.25">
      <c r="A99" s="35" t="s">
        <v>248</v>
      </c>
      <c r="B99" s="36" t="s">
        <v>537</v>
      </c>
      <c r="C99" s="36" t="s">
        <v>518</v>
      </c>
      <c r="D99" s="36" t="s">
        <v>558</v>
      </c>
      <c r="E99" s="35" t="s">
        <v>191</v>
      </c>
      <c r="F99" s="35">
        <v>9</v>
      </c>
      <c r="G99" s="35" t="s">
        <v>186</v>
      </c>
      <c r="H99" s="35" t="s">
        <v>10</v>
      </c>
      <c r="I99" s="35" t="s">
        <v>7</v>
      </c>
      <c r="J99" s="35" t="s">
        <v>101</v>
      </c>
      <c r="K99" s="37">
        <v>18</v>
      </c>
      <c r="L99" s="37">
        <v>4</v>
      </c>
      <c r="M99" s="37">
        <v>0</v>
      </c>
      <c r="N99" s="37">
        <v>0</v>
      </c>
      <c r="O99" s="37">
        <v>0</v>
      </c>
      <c r="P99" s="37">
        <v>0</v>
      </c>
      <c r="Q99" s="37">
        <v>4</v>
      </c>
      <c r="R99" s="37">
        <v>10</v>
      </c>
      <c r="S99" s="14">
        <f t="shared" ref="S99:S130" si="10">K99+L99+M99+N99+O99+P99+Q99+R99</f>
        <v>36</v>
      </c>
      <c r="T99" s="37">
        <v>0</v>
      </c>
      <c r="U99" s="37">
        <v>0</v>
      </c>
      <c r="V99" s="37">
        <v>0</v>
      </c>
      <c r="W99" s="40">
        <v>15</v>
      </c>
      <c r="X99" s="37">
        <v>0</v>
      </c>
      <c r="Y99" s="14">
        <f t="shared" ref="Y99:Y130" si="11">T99+U99+V99+W99+X99</f>
        <v>15</v>
      </c>
      <c r="Z99" s="14">
        <f t="shared" ref="Z99:Z130" si="12">S99+Y99</f>
        <v>51</v>
      </c>
      <c r="AA99" s="37"/>
      <c r="AB99" s="37"/>
      <c r="AC99" s="12">
        <v>97</v>
      </c>
      <c r="AD99" s="38"/>
      <c r="AE99" s="35"/>
    </row>
    <row r="100" spans="1:31" s="13" customFormat="1" ht="25.5" x14ac:dyDescent="0.25">
      <c r="A100" s="35" t="s">
        <v>341</v>
      </c>
      <c r="B100" s="36" t="s">
        <v>508</v>
      </c>
      <c r="C100" s="36" t="s">
        <v>513</v>
      </c>
      <c r="D100" s="36" t="s">
        <v>502</v>
      </c>
      <c r="E100" s="35" t="s">
        <v>352</v>
      </c>
      <c r="F100" s="35">
        <v>8</v>
      </c>
      <c r="G100" s="35" t="s">
        <v>348</v>
      </c>
      <c r="H100" s="35" t="s">
        <v>33</v>
      </c>
      <c r="I100" s="35" t="s">
        <v>34</v>
      </c>
      <c r="J100" s="35" t="s">
        <v>349</v>
      </c>
      <c r="K100" s="37">
        <v>13.6</v>
      </c>
      <c r="L100" s="37">
        <v>13</v>
      </c>
      <c r="M100" s="37">
        <v>0</v>
      </c>
      <c r="N100" s="37">
        <v>1</v>
      </c>
      <c r="O100" s="37">
        <v>1.5</v>
      </c>
      <c r="P100" s="37">
        <v>1</v>
      </c>
      <c r="Q100" s="37">
        <v>0</v>
      </c>
      <c r="R100" s="37">
        <v>0.5</v>
      </c>
      <c r="S100" s="14">
        <f t="shared" si="10"/>
        <v>30.6</v>
      </c>
      <c r="T100" s="37">
        <v>0</v>
      </c>
      <c r="U100" s="37">
        <v>0</v>
      </c>
      <c r="V100" s="37">
        <v>0</v>
      </c>
      <c r="W100" s="37">
        <v>10</v>
      </c>
      <c r="X100" s="37">
        <v>10</v>
      </c>
      <c r="Y100" s="14">
        <f t="shared" si="11"/>
        <v>20</v>
      </c>
      <c r="Z100" s="14">
        <f t="shared" si="12"/>
        <v>50.6</v>
      </c>
      <c r="AA100" s="37">
        <v>1</v>
      </c>
      <c r="AB100" s="37">
        <f>Z100+AA100</f>
        <v>51.6</v>
      </c>
      <c r="AC100" s="12">
        <v>98</v>
      </c>
      <c r="AD100" s="38"/>
      <c r="AE100" s="35" t="s">
        <v>369</v>
      </c>
    </row>
    <row r="101" spans="1:31" s="13" customFormat="1" ht="38.25" x14ac:dyDescent="0.25">
      <c r="A101" s="35" t="s">
        <v>248</v>
      </c>
      <c r="B101" s="36" t="s">
        <v>518</v>
      </c>
      <c r="C101" s="36" t="s">
        <v>537</v>
      </c>
      <c r="D101" s="36" t="s">
        <v>529</v>
      </c>
      <c r="E101" s="35" t="s">
        <v>43</v>
      </c>
      <c r="F101" s="35">
        <v>9</v>
      </c>
      <c r="G101" s="35" t="s">
        <v>180</v>
      </c>
      <c r="H101" s="35" t="s">
        <v>10</v>
      </c>
      <c r="I101" s="35" t="s">
        <v>7</v>
      </c>
      <c r="J101" s="35" t="s">
        <v>42</v>
      </c>
      <c r="K101" s="37">
        <v>13</v>
      </c>
      <c r="L101" s="37">
        <v>9</v>
      </c>
      <c r="M101" s="37">
        <v>0</v>
      </c>
      <c r="N101" s="37">
        <v>0</v>
      </c>
      <c r="O101" s="37">
        <v>0</v>
      </c>
      <c r="P101" s="37">
        <v>0.5</v>
      </c>
      <c r="Q101" s="37">
        <v>13.5</v>
      </c>
      <c r="R101" s="37">
        <v>8</v>
      </c>
      <c r="S101" s="14">
        <f t="shared" si="10"/>
        <v>44</v>
      </c>
      <c r="T101" s="37">
        <v>0</v>
      </c>
      <c r="U101" s="37">
        <v>0</v>
      </c>
      <c r="V101" s="37">
        <v>0</v>
      </c>
      <c r="W101" s="37">
        <v>5</v>
      </c>
      <c r="X101" s="37">
        <v>0</v>
      </c>
      <c r="Y101" s="14">
        <f t="shared" si="11"/>
        <v>5</v>
      </c>
      <c r="Z101" s="14">
        <f t="shared" si="12"/>
        <v>49</v>
      </c>
      <c r="AA101" s="37"/>
      <c r="AB101" s="37"/>
      <c r="AC101" s="12">
        <v>99</v>
      </c>
      <c r="AD101" s="38"/>
      <c r="AE101" s="35"/>
    </row>
    <row r="102" spans="1:31" s="13" customFormat="1" ht="25.5" x14ac:dyDescent="0.25">
      <c r="A102" s="35" t="s">
        <v>248</v>
      </c>
      <c r="B102" s="36" t="s">
        <v>506</v>
      </c>
      <c r="C102" s="36" t="s">
        <v>553</v>
      </c>
      <c r="D102" s="36" t="s">
        <v>537</v>
      </c>
      <c r="E102" s="35" t="s">
        <v>146</v>
      </c>
      <c r="F102" s="35">
        <v>11</v>
      </c>
      <c r="G102" s="35" t="s">
        <v>41</v>
      </c>
      <c r="H102" s="35" t="s">
        <v>10</v>
      </c>
      <c r="I102" s="35" t="s">
        <v>7</v>
      </c>
      <c r="J102" s="35" t="s">
        <v>40</v>
      </c>
      <c r="K102" s="37">
        <v>14</v>
      </c>
      <c r="L102" s="37">
        <v>11.4</v>
      </c>
      <c r="M102" s="37">
        <v>0</v>
      </c>
      <c r="N102" s="37">
        <v>2.2999999999999998</v>
      </c>
      <c r="O102" s="37">
        <v>2.8</v>
      </c>
      <c r="P102" s="37">
        <v>1</v>
      </c>
      <c r="Q102" s="37">
        <v>1</v>
      </c>
      <c r="R102" s="37">
        <v>0.5</v>
      </c>
      <c r="S102" s="14">
        <f t="shared" si="10"/>
        <v>33</v>
      </c>
      <c r="T102" s="37">
        <v>0</v>
      </c>
      <c r="U102" s="37">
        <v>0</v>
      </c>
      <c r="V102" s="37">
        <v>5</v>
      </c>
      <c r="W102" s="37">
        <v>5</v>
      </c>
      <c r="X102" s="37">
        <v>5</v>
      </c>
      <c r="Y102" s="14">
        <f t="shared" si="11"/>
        <v>15</v>
      </c>
      <c r="Z102" s="14">
        <f t="shared" si="12"/>
        <v>48</v>
      </c>
      <c r="AA102" s="37"/>
      <c r="AB102" s="37"/>
      <c r="AC102" s="12">
        <v>100</v>
      </c>
      <c r="AD102" s="38"/>
      <c r="AE102" s="35"/>
    </row>
    <row r="103" spans="1:31" s="13" customFormat="1" ht="38.25" x14ac:dyDescent="0.25">
      <c r="A103" s="35" t="s">
        <v>248</v>
      </c>
      <c r="B103" s="36" t="s">
        <v>552</v>
      </c>
      <c r="C103" s="36" t="s">
        <v>502</v>
      </c>
      <c r="D103" s="36" t="s">
        <v>539</v>
      </c>
      <c r="E103" s="35" t="s">
        <v>27</v>
      </c>
      <c r="F103" s="35">
        <v>11</v>
      </c>
      <c r="G103" s="35" t="s">
        <v>247</v>
      </c>
      <c r="H103" s="35" t="s">
        <v>10</v>
      </c>
      <c r="I103" s="35" t="s">
        <v>7</v>
      </c>
      <c r="J103" s="35" t="s">
        <v>28</v>
      </c>
      <c r="K103" s="37">
        <v>15.6</v>
      </c>
      <c r="L103" s="37">
        <v>16.8</v>
      </c>
      <c r="M103" s="37">
        <v>0</v>
      </c>
      <c r="N103" s="37">
        <v>0</v>
      </c>
      <c r="O103" s="37">
        <v>2.95</v>
      </c>
      <c r="P103" s="37">
        <v>1</v>
      </c>
      <c r="Q103" s="37">
        <v>0.5</v>
      </c>
      <c r="R103" s="37">
        <v>1</v>
      </c>
      <c r="S103" s="14">
        <f t="shared" si="10"/>
        <v>37.85</v>
      </c>
      <c r="T103" s="37">
        <v>0</v>
      </c>
      <c r="U103" s="37">
        <v>0</v>
      </c>
      <c r="V103" s="37">
        <v>0</v>
      </c>
      <c r="W103" s="37">
        <v>10</v>
      </c>
      <c r="X103" s="37">
        <v>0</v>
      </c>
      <c r="Y103" s="14">
        <f t="shared" si="11"/>
        <v>10</v>
      </c>
      <c r="Z103" s="14">
        <f t="shared" si="12"/>
        <v>47.85</v>
      </c>
      <c r="AA103" s="37"/>
      <c r="AB103" s="37"/>
      <c r="AC103" s="12">
        <v>101</v>
      </c>
      <c r="AD103" s="38"/>
      <c r="AE103" s="35"/>
    </row>
    <row r="104" spans="1:31" s="13" customFormat="1" ht="25.5" x14ac:dyDescent="0.25">
      <c r="A104" s="35" t="s">
        <v>248</v>
      </c>
      <c r="B104" s="36" t="s">
        <v>540</v>
      </c>
      <c r="C104" s="36" t="s">
        <v>527</v>
      </c>
      <c r="D104" s="36" t="s">
        <v>520</v>
      </c>
      <c r="E104" s="35" t="s">
        <v>193</v>
      </c>
      <c r="F104" s="35">
        <v>10</v>
      </c>
      <c r="G104" s="35" t="s">
        <v>186</v>
      </c>
      <c r="H104" s="35" t="s">
        <v>10</v>
      </c>
      <c r="I104" s="35" t="s">
        <v>7</v>
      </c>
      <c r="J104" s="35" t="s">
        <v>100</v>
      </c>
      <c r="K104" s="37">
        <v>11.8</v>
      </c>
      <c r="L104" s="37">
        <v>9</v>
      </c>
      <c r="M104" s="37">
        <v>0</v>
      </c>
      <c r="N104" s="37">
        <v>1.5</v>
      </c>
      <c r="O104" s="37">
        <v>2</v>
      </c>
      <c r="P104" s="37">
        <v>0.55000000000000004</v>
      </c>
      <c r="Q104" s="37">
        <v>0</v>
      </c>
      <c r="R104" s="37">
        <v>9</v>
      </c>
      <c r="S104" s="14">
        <f t="shared" si="10"/>
        <v>33.85</v>
      </c>
      <c r="T104" s="37">
        <v>0</v>
      </c>
      <c r="U104" s="37">
        <v>0</v>
      </c>
      <c r="V104" s="37">
        <v>5</v>
      </c>
      <c r="W104" s="37">
        <v>8</v>
      </c>
      <c r="X104" s="37">
        <v>0</v>
      </c>
      <c r="Y104" s="14">
        <f t="shared" si="11"/>
        <v>13</v>
      </c>
      <c r="Z104" s="14">
        <f t="shared" si="12"/>
        <v>46.85</v>
      </c>
      <c r="AA104" s="37"/>
      <c r="AB104" s="37"/>
      <c r="AC104" s="12">
        <v>102</v>
      </c>
      <c r="AD104" s="38"/>
      <c r="AE104" s="35"/>
    </row>
    <row r="105" spans="1:31" s="13" customFormat="1" ht="38.25" x14ac:dyDescent="0.25">
      <c r="A105" s="35" t="s">
        <v>249</v>
      </c>
      <c r="B105" s="36" t="s">
        <v>515</v>
      </c>
      <c r="C105" s="36" t="s">
        <v>520</v>
      </c>
      <c r="D105" s="36"/>
      <c r="E105" s="35" t="s">
        <v>312</v>
      </c>
      <c r="F105" s="35">
        <v>10</v>
      </c>
      <c r="G105" s="35" t="s">
        <v>310</v>
      </c>
      <c r="H105" s="35" t="s">
        <v>307</v>
      </c>
      <c r="I105" s="35" t="s">
        <v>16</v>
      </c>
      <c r="J105" s="35" t="s">
        <v>311</v>
      </c>
      <c r="K105" s="37">
        <v>18.8</v>
      </c>
      <c r="L105" s="37">
        <v>15.1</v>
      </c>
      <c r="M105" s="37">
        <v>5.7</v>
      </c>
      <c r="N105" s="37">
        <v>2.5</v>
      </c>
      <c r="O105" s="37">
        <v>2</v>
      </c>
      <c r="P105" s="37">
        <v>1.05</v>
      </c>
      <c r="Q105" s="37">
        <v>1</v>
      </c>
      <c r="R105" s="37">
        <v>0.5</v>
      </c>
      <c r="S105" s="14">
        <f t="shared" si="10"/>
        <v>46.65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14">
        <f t="shared" si="11"/>
        <v>0</v>
      </c>
      <c r="Z105" s="14">
        <f t="shared" si="12"/>
        <v>46.65</v>
      </c>
      <c r="AA105" s="37"/>
      <c r="AB105" s="37"/>
      <c r="AC105" s="12">
        <v>103</v>
      </c>
      <c r="AD105" s="38"/>
      <c r="AE105" s="35"/>
    </row>
    <row r="106" spans="1:31" s="13" customFormat="1" ht="25.5" x14ac:dyDescent="0.25">
      <c r="A106" s="35" t="s">
        <v>248</v>
      </c>
      <c r="B106" s="36" t="s">
        <v>523</v>
      </c>
      <c r="C106" s="36" t="s">
        <v>546</v>
      </c>
      <c r="D106" s="36" t="s">
        <v>512</v>
      </c>
      <c r="E106" s="35" t="s">
        <v>171</v>
      </c>
      <c r="F106" s="35">
        <v>10</v>
      </c>
      <c r="G106" s="35" t="s">
        <v>172</v>
      </c>
      <c r="H106" s="35" t="s">
        <v>10</v>
      </c>
      <c r="I106" s="35" t="s">
        <v>89</v>
      </c>
      <c r="J106" s="35" t="s">
        <v>173</v>
      </c>
      <c r="K106" s="37">
        <v>18</v>
      </c>
      <c r="L106" s="37">
        <v>7</v>
      </c>
      <c r="M106" s="37">
        <v>0</v>
      </c>
      <c r="N106" s="37">
        <v>0</v>
      </c>
      <c r="O106" s="37">
        <v>0</v>
      </c>
      <c r="P106" s="37">
        <v>1.5</v>
      </c>
      <c r="Q106" s="37">
        <v>0</v>
      </c>
      <c r="R106" s="37">
        <v>0</v>
      </c>
      <c r="S106" s="14">
        <f t="shared" si="10"/>
        <v>26.5</v>
      </c>
      <c r="T106" s="37">
        <v>0</v>
      </c>
      <c r="U106" s="37">
        <v>0</v>
      </c>
      <c r="V106" s="40">
        <v>15</v>
      </c>
      <c r="W106" s="37">
        <v>5</v>
      </c>
      <c r="X106" s="37">
        <v>0</v>
      </c>
      <c r="Y106" s="14">
        <f t="shared" si="11"/>
        <v>20</v>
      </c>
      <c r="Z106" s="14">
        <f t="shared" si="12"/>
        <v>46.5</v>
      </c>
      <c r="AA106" s="37"/>
      <c r="AB106" s="37"/>
      <c r="AC106" s="12">
        <v>104</v>
      </c>
      <c r="AD106" s="38"/>
      <c r="AE106" s="35"/>
    </row>
    <row r="107" spans="1:31" s="13" customFormat="1" ht="25.5" x14ac:dyDescent="0.25">
      <c r="A107" s="35" t="s">
        <v>248</v>
      </c>
      <c r="B107" s="36" t="s">
        <v>536</v>
      </c>
      <c r="C107" s="36" t="s">
        <v>520</v>
      </c>
      <c r="D107" s="36" t="s">
        <v>505</v>
      </c>
      <c r="E107" s="35" t="s">
        <v>212</v>
      </c>
      <c r="F107" s="35">
        <v>9</v>
      </c>
      <c r="G107" s="35" t="s">
        <v>211</v>
      </c>
      <c r="H107" s="35" t="s">
        <v>10</v>
      </c>
      <c r="I107" s="35" t="s">
        <v>7</v>
      </c>
      <c r="J107" s="35" t="s">
        <v>107</v>
      </c>
      <c r="K107" s="37">
        <v>10.199999999999999</v>
      </c>
      <c r="L107" s="37">
        <v>10</v>
      </c>
      <c r="M107" s="37">
        <v>0</v>
      </c>
      <c r="N107" s="37">
        <v>0</v>
      </c>
      <c r="O107" s="37">
        <v>2.0499999999999998</v>
      </c>
      <c r="P107" s="37">
        <v>1</v>
      </c>
      <c r="Q107" s="37">
        <v>8</v>
      </c>
      <c r="R107" s="37">
        <v>3</v>
      </c>
      <c r="S107" s="14">
        <f t="shared" si="10"/>
        <v>34.25</v>
      </c>
      <c r="T107" s="37">
        <v>0</v>
      </c>
      <c r="U107" s="37">
        <v>0</v>
      </c>
      <c r="V107" s="37">
        <v>0</v>
      </c>
      <c r="W107" s="37">
        <v>10</v>
      </c>
      <c r="X107" s="37">
        <v>0</v>
      </c>
      <c r="Y107" s="14">
        <f t="shared" si="11"/>
        <v>10</v>
      </c>
      <c r="Z107" s="14">
        <f t="shared" si="12"/>
        <v>44.25</v>
      </c>
      <c r="AA107" s="37"/>
      <c r="AB107" s="37"/>
      <c r="AC107" s="12">
        <v>105</v>
      </c>
      <c r="AD107" s="38"/>
      <c r="AE107" s="35"/>
    </row>
    <row r="108" spans="1:31" s="13" customFormat="1" ht="38.25" x14ac:dyDescent="0.25">
      <c r="A108" s="35" t="s">
        <v>248</v>
      </c>
      <c r="B108" s="36" t="s">
        <v>557</v>
      </c>
      <c r="C108" s="36" t="s">
        <v>509</v>
      </c>
      <c r="D108" s="36" t="s">
        <v>506</v>
      </c>
      <c r="E108" s="35" t="s">
        <v>152</v>
      </c>
      <c r="F108" s="35">
        <v>8</v>
      </c>
      <c r="G108" s="35" t="s">
        <v>148</v>
      </c>
      <c r="H108" s="35" t="s">
        <v>10</v>
      </c>
      <c r="I108" s="35" t="s">
        <v>7</v>
      </c>
      <c r="J108" s="35" t="s">
        <v>56</v>
      </c>
      <c r="K108" s="37">
        <v>19</v>
      </c>
      <c r="L108" s="37">
        <v>14.85</v>
      </c>
      <c r="M108" s="37">
        <v>0</v>
      </c>
      <c r="N108" s="37">
        <v>3.2</v>
      </c>
      <c r="O108" s="37">
        <v>1.5</v>
      </c>
      <c r="P108" s="37">
        <v>0.75</v>
      </c>
      <c r="Q108" s="37">
        <v>0.5</v>
      </c>
      <c r="R108" s="37">
        <v>0.25</v>
      </c>
      <c r="S108" s="14">
        <f t="shared" si="10"/>
        <v>40.050000000000004</v>
      </c>
      <c r="T108" s="37">
        <v>0</v>
      </c>
      <c r="U108" s="37">
        <v>0</v>
      </c>
      <c r="V108" s="37">
        <v>0</v>
      </c>
      <c r="W108" s="37">
        <v>3</v>
      </c>
      <c r="X108" s="37">
        <v>0</v>
      </c>
      <c r="Y108" s="14">
        <f t="shared" si="11"/>
        <v>3</v>
      </c>
      <c r="Z108" s="14">
        <f t="shared" si="12"/>
        <v>43.050000000000004</v>
      </c>
      <c r="AA108" s="37"/>
      <c r="AB108" s="37"/>
      <c r="AC108" s="12">
        <v>106</v>
      </c>
      <c r="AD108" s="38"/>
      <c r="AE108" s="35"/>
    </row>
    <row r="109" spans="1:31" s="13" customFormat="1" ht="38.25" x14ac:dyDescent="0.25">
      <c r="A109" s="35" t="s">
        <v>399</v>
      </c>
      <c r="B109" s="36" t="s">
        <v>525</v>
      </c>
      <c r="C109" s="36" t="s">
        <v>518</v>
      </c>
      <c r="D109" s="36" t="s">
        <v>558</v>
      </c>
      <c r="E109" s="35" t="s">
        <v>431</v>
      </c>
      <c r="F109" s="35">
        <v>8</v>
      </c>
      <c r="G109" s="35" t="s">
        <v>432</v>
      </c>
      <c r="H109" s="35" t="s">
        <v>13</v>
      </c>
      <c r="I109" s="35" t="s">
        <v>6</v>
      </c>
      <c r="J109" s="35" t="s">
        <v>433</v>
      </c>
      <c r="K109" s="37">
        <v>14.9</v>
      </c>
      <c r="L109" s="37">
        <v>16.45</v>
      </c>
      <c r="M109" s="37">
        <v>0</v>
      </c>
      <c r="N109" s="37">
        <v>2.2000000000000002</v>
      </c>
      <c r="O109" s="37">
        <v>0</v>
      </c>
      <c r="P109" s="37">
        <v>0.75</v>
      </c>
      <c r="Q109" s="37">
        <v>0</v>
      </c>
      <c r="R109" s="37">
        <v>0.5</v>
      </c>
      <c r="S109" s="14">
        <f t="shared" si="10"/>
        <v>34.800000000000004</v>
      </c>
      <c r="T109" s="37">
        <v>0</v>
      </c>
      <c r="U109" s="37">
        <v>0</v>
      </c>
      <c r="V109" s="37">
        <v>5</v>
      </c>
      <c r="W109" s="37">
        <v>3</v>
      </c>
      <c r="X109" s="37">
        <v>0</v>
      </c>
      <c r="Y109" s="14">
        <f t="shared" si="11"/>
        <v>8</v>
      </c>
      <c r="Z109" s="14">
        <f t="shared" si="12"/>
        <v>42.800000000000004</v>
      </c>
      <c r="AA109" s="37"/>
      <c r="AB109" s="37"/>
      <c r="AC109" s="12">
        <v>107</v>
      </c>
      <c r="AD109" s="38"/>
      <c r="AE109" s="35"/>
    </row>
    <row r="110" spans="1:31" s="13" customFormat="1" ht="25.5" x14ac:dyDescent="0.25">
      <c r="A110" s="35" t="s">
        <v>399</v>
      </c>
      <c r="B110" s="36" t="s">
        <v>503</v>
      </c>
      <c r="C110" s="36" t="s">
        <v>503</v>
      </c>
      <c r="D110" s="36" t="s">
        <v>511</v>
      </c>
      <c r="E110" s="35" t="s">
        <v>421</v>
      </c>
      <c r="F110" s="35">
        <v>8</v>
      </c>
      <c r="G110" s="35" t="s">
        <v>422</v>
      </c>
      <c r="H110" s="35" t="s">
        <v>13</v>
      </c>
      <c r="I110" s="35" t="s">
        <v>6</v>
      </c>
      <c r="J110" s="35" t="s">
        <v>423</v>
      </c>
      <c r="K110" s="37">
        <v>15</v>
      </c>
      <c r="L110" s="37">
        <v>12.2</v>
      </c>
      <c r="M110" s="37">
        <v>0</v>
      </c>
      <c r="N110" s="37">
        <v>0.4</v>
      </c>
      <c r="O110" s="37">
        <v>1</v>
      </c>
      <c r="P110" s="37">
        <v>0.5</v>
      </c>
      <c r="Q110" s="37">
        <v>0</v>
      </c>
      <c r="R110" s="37">
        <v>0.5</v>
      </c>
      <c r="S110" s="14">
        <f t="shared" si="10"/>
        <v>29.599999999999998</v>
      </c>
      <c r="T110" s="37">
        <v>0</v>
      </c>
      <c r="U110" s="37">
        <v>0</v>
      </c>
      <c r="V110" s="37">
        <v>0</v>
      </c>
      <c r="W110" s="37">
        <v>8</v>
      </c>
      <c r="X110" s="37">
        <v>5</v>
      </c>
      <c r="Y110" s="14">
        <f t="shared" si="11"/>
        <v>13</v>
      </c>
      <c r="Z110" s="14">
        <f t="shared" si="12"/>
        <v>42.599999999999994</v>
      </c>
      <c r="AA110" s="37"/>
      <c r="AB110" s="37"/>
      <c r="AC110" s="12">
        <v>108</v>
      </c>
      <c r="AD110" s="38"/>
      <c r="AE110" s="35"/>
    </row>
    <row r="111" spans="1:31" s="13" customFormat="1" ht="38.25" x14ac:dyDescent="0.25">
      <c r="A111" s="35" t="s">
        <v>399</v>
      </c>
      <c r="B111" s="36" t="s">
        <v>501</v>
      </c>
      <c r="C111" s="36" t="s">
        <v>500</v>
      </c>
      <c r="D111" s="36" t="s">
        <v>563</v>
      </c>
      <c r="E111" s="35" t="s">
        <v>436</v>
      </c>
      <c r="F111" s="35">
        <v>8</v>
      </c>
      <c r="G111" s="35" t="s">
        <v>432</v>
      </c>
      <c r="H111" s="35" t="s">
        <v>13</v>
      </c>
      <c r="I111" s="35" t="s">
        <v>6</v>
      </c>
      <c r="J111" s="35" t="s">
        <v>437</v>
      </c>
      <c r="K111" s="37">
        <v>17.399999999999999</v>
      </c>
      <c r="L111" s="37">
        <v>14</v>
      </c>
      <c r="M111" s="37">
        <v>0</v>
      </c>
      <c r="N111" s="37">
        <v>4.5</v>
      </c>
      <c r="O111" s="37">
        <v>1.5</v>
      </c>
      <c r="P111" s="37">
        <v>0</v>
      </c>
      <c r="Q111" s="37">
        <v>0</v>
      </c>
      <c r="R111" s="37">
        <v>0</v>
      </c>
      <c r="S111" s="14">
        <f t="shared" si="10"/>
        <v>37.4</v>
      </c>
      <c r="T111" s="37">
        <v>0</v>
      </c>
      <c r="U111" s="37">
        <v>0</v>
      </c>
      <c r="V111" s="37">
        <v>5</v>
      </c>
      <c r="W111" s="37">
        <v>0</v>
      </c>
      <c r="X111" s="37">
        <v>0</v>
      </c>
      <c r="Y111" s="14">
        <f t="shared" si="11"/>
        <v>5</v>
      </c>
      <c r="Z111" s="14">
        <f t="shared" si="12"/>
        <v>42.4</v>
      </c>
      <c r="AA111" s="37"/>
      <c r="AB111" s="37"/>
      <c r="AC111" s="12">
        <v>109</v>
      </c>
      <c r="AD111" s="38"/>
      <c r="AE111" s="35"/>
    </row>
    <row r="112" spans="1:31" s="13" customFormat="1" ht="38.25" x14ac:dyDescent="0.25">
      <c r="A112" s="35" t="s">
        <v>248</v>
      </c>
      <c r="B112" s="36" t="s">
        <v>505</v>
      </c>
      <c r="C112" s="36" t="s">
        <v>542</v>
      </c>
      <c r="D112" s="36" t="s">
        <v>518</v>
      </c>
      <c r="E112" s="35" t="s">
        <v>44</v>
      </c>
      <c r="F112" s="35">
        <v>10</v>
      </c>
      <c r="G112" s="35" t="s">
        <v>180</v>
      </c>
      <c r="H112" s="35" t="s">
        <v>10</v>
      </c>
      <c r="I112" s="35" t="s">
        <v>7</v>
      </c>
      <c r="J112" s="35" t="s">
        <v>45</v>
      </c>
      <c r="K112" s="37">
        <v>13.8</v>
      </c>
      <c r="L112" s="37">
        <v>8.1</v>
      </c>
      <c r="M112" s="37">
        <v>0</v>
      </c>
      <c r="N112" s="37">
        <v>1.9</v>
      </c>
      <c r="O112" s="37">
        <v>1.5</v>
      </c>
      <c r="P112" s="37">
        <v>2.75</v>
      </c>
      <c r="Q112" s="37">
        <v>2</v>
      </c>
      <c r="R112" s="37">
        <v>2</v>
      </c>
      <c r="S112" s="14">
        <f t="shared" si="10"/>
        <v>32.049999999999997</v>
      </c>
      <c r="T112" s="37">
        <v>0</v>
      </c>
      <c r="U112" s="37">
        <v>0</v>
      </c>
      <c r="V112" s="37">
        <v>0</v>
      </c>
      <c r="W112" s="37">
        <v>10</v>
      </c>
      <c r="X112" s="37">
        <v>0</v>
      </c>
      <c r="Y112" s="14">
        <f t="shared" si="11"/>
        <v>10</v>
      </c>
      <c r="Z112" s="14">
        <f t="shared" si="12"/>
        <v>42.05</v>
      </c>
      <c r="AA112" s="37"/>
      <c r="AB112" s="37"/>
      <c r="AC112" s="12">
        <v>110</v>
      </c>
      <c r="AD112" s="38"/>
      <c r="AE112" s="35"/>
    </row>
    <row r="113" spans="1:31" s="13" customFormat="1" ht="51" x14ac:dyDescent="0.25">
      <c r="A113" s="35" t="s">
        <v>249</v>
      </c>
      <c r="B113" s="36" t="s">
        <v>507</v>
      </c>
      <c r="C113" s="36" t="s">
        <v>558</v>
      </c>
      <c r="D113" s="36" t="s">
        <v>510</v>
      </c>
      <c r="E113" s="35" t="s">
        <v>294</v>
      </c>
      <c r="F113" s="35">
        <v>10</v>
      </c>
      <c r="G113" s="35" t="s">
        <v>295</v>
      </c>
      <c r="H113" s="35" t="s">
        <v>251</v>
      </c>
      <c r="I113" s="35" t="s">
        <v>16</v>
      </c>
      <c r="J113" s="35" t="s">
        <v>296</v>
      </c>
      <c r="K113" s="37">
        <v>10.8</v>
      </c>
      <c r="L113" s="37">
        <v>12.2</v>
      </c>
      <c r="M113" s="37">
        <v>2</v>
      </c>
      <c r="N113" s="37">
        <v>3.2</v>
      </c>
      <c r="O113" s="37">
        <v>3.15</v>
      </c>
      <c r="P113" s="37">
        <v>1.25</v>
      </c>
      <c r="Q113" s="37">
        <v>1</v>
      </c>
      <c r="R113" s="37">
        <v>0</v>
      </c>
      <c r="S113" s="14">
        <f t="shared" si="10"/>
        <v>33.599999999999994</v>
      </c>
      <c r="T113" s="37">
        <v>0</v>
      </c>
      <c r="U113" s="37">
        <v>0</v>
      </c>
      <c r="V113" s="37">
        <v>0</v>
      </c>
      <c r="W113" s="37">
        <v>5</v>
      </c>
      <c r="X113" s="37">
        <v>0</v>
      </c>
      <c r="Y113" s="14">
        <f t="shared" si="11"/>
        <v>5</v>
      </c>
      <c r="Z113" s="14">
        <f t="shared" si="12"/>
        <v>38.599999999999994</v>
      </c>
      <c r="AA113" s="37"/>
      <c r="AB113" s="37"/>
      <c r="AC113" s="12">
        <v>111</v>
      </c>
      <c r="AD113" s="38"/>
      <c r="AE113" s="35"/>
    </row>
    <row r="114" spans="1:31" s="13" customFormat="1" ht="25.5" x14ac:dyDescent="0.25">
      <c r="A114" s="35" t="s">
        <v>249</v>
      </c>
      <c r="B114" s="36" t="s">
        <v>508</v>
      </c>
      <c r="C114" s="36" t="s">
        <v>525</v>
      </c>
      <c r="D114" s="36" t="s">
        <v>516</v>
      </c>
      <c r="E114" s="35" t="s">
        <v>268</v>
      </c>
      <c r="F114" s="35">
        <v>10</v>
      </c>
      <c r="G114" s="35" t="s">
        <v>269</v>
      </c>
      <c r="H114" s="35" t="s">
        <v>270</v>
      </c>
      <c r="I114" s="35" t="s">
        <v>271</v>
      </c>
      <c r="J114" s="35" t="s">
        <v>272</v>
      </c>
      <c r="K114" s="37">
        <v>15.8</v>
      </c>
      <c r="L114" s="37">
        <v>14</v>
      </c>
      <c r="M114" s="37">
        <v>0</v>
      </c>
      <c r="N114" s="37">
        <v>0</v>
      </c>
      <c r="O114" s="37">
        <v>1.75</v>
      </c>
      <c r="P114" s="37">
        <v>0.75</v>
      </c>
      <c r="Q114" s="37">
        <v>0.5</v>
      </c>
      <c r="R114" s="37">
        <v>0.5</v>
      </c>
      <c r="S114" s="14">
        <f t="shared" si="10"/>
        <v>33.299999999999997</v>
      </c>
      <c r="T114" s="37">
        <v>0</v>
      </c>
      <c r="U114" s="37">
        <v>0</v>
      </c>
      <c r="V114" s="37">
        <v>0</v>
      </c>
      <c r="W114" s="37">
        <v>5</v>
      </c>
      <c r="X114" s="37">
        <v>0</v>
      </c>
      <c r="Y114" s="14">
        <f t="shared" si="11"/>
        <v>5</v>
      </c>
      <c r="Z114" s="14">
        <f t="shared" si="12"/>
        <v>38.299999999999997</v>
      </c>
      <c r="AA114" s="37"/>
      <c r="AB114" s="37"/>
      <c r="AC114" s="12">
        <v>112</v>
      </c>
      <c r="AD114" s="38"/>
      <c r="AE114" s="35"/>
    </row>
    <row r="115" spans="1:31" s="13" customFormat="1" ht="25.5" x14ac:dyDescent="0.25">
      <c r="A115" s="35" t="s">
        <v>248</v>
      </c>
      <c r="B115" s="36" t="s">
        <v>549</v>
      </c>
      <c r="C115" s="36" t="s">
        <v>506</v>
      </c>
      <c r="D115" s="36" t="s">
        <v>510</v>
      </c>
      <c r="E115" s="35" t="s">
        <v>196</v>
      </c>
      <c r="F115" s="35">
        <v>8</v>
      </c>
      <c r="G115" s="35" t="s">
        <v>197</v>
      </c>
      <c r="H115" s="35" t="s">
        <v>10</v>
      </c>
      <c r="I115" s="35" t="s">
        <v>7</v>
      </c>
      <c r="J115" s="35" t="s">
        <v>198</v>
      </c>
      <c r="K115" s="37">
        <v>10.8</v>
      </c>
      <c r="L115" s="37">
        <v>9.4499999999999993</v>
      </c>
      <c r="M115" s="37">
        <v>0</v>
      </c>
      <c r="N115" s="37">
        <v>2</v>
      </c>
      <c r="O115" s="37">
        <v>0</v>
      </c>
      <c r="P115" s="37">
        <v>1</v>
      </c>
      <c r="Q115" s="37">
        <v>2.5</v>
      </c>
      <c r="R115" s="37">
        <v>2</v>
      </c>
      <c r="S115" s="14">
        <f t="shared" si="10"/>
        <v>27.75</v>
      </c>
      <c r="T115" s="37">
        <v>0</v>
      </c>
      <c r="U115" s="37">
        <v>0</v>
      </c>
      <c r="V115" s="37">
        <v>0</v>
      </c>
      <c r="W115" s="37">
        <v>5</v>
      </c>
      <c r="X115" s="37">
        <v>5</v>
      </c>
      <c r="Y115" s="14">
        <f t="shared" si="11"/>
        <v>10</v>
      </c>
      <c r="Z115" s="14">
        <f t="shared" si="12"/>
        <v>37.75</v>
      </c>
      <c r="AA115" s="37"/>
      <c r="AB115" s="37"/>
      <c r="AC115" s="12">
        <v>113</v>
      </c>
      <c r="AD115" s="38"/>
      <c r="AE115" s="35"/>
    </row>
    <row r="116" spans="1:31" s="13" customFormat="1" ht="25.5" x14ac:dyDescent="0.25">
      <c r="A116" s="35" t="s">
        <v>248</v>
      </c>
      <c r="B116" s="36" t="s">
        <v>502</v>
      </c>
      <c r="C116" s="36" t="s">
        <v>531</v>
      </c>
      <c r="D116" s="36" t="s">
        <v>536</v>
      </c>
      <c r="E116" s="35" t="s">
        <v>221</v>
      </c>
      <c r="F116" s="35">
        <v>9</v>
      </c>
      <c r="G116" s="35" t="s">
        <v>222</v>
      </c>
      <c r="H116" s="35" t="s">
        <v>223</v>
      </c>
      <c r="I116" s="35" t="s">
        <v>7</v>
      </c>
      <c r="J116" s="35" t="s">
        <v>224</v>
      </c>
      <c r="K116" s="37">
        <v>13.6</v>
      </c>
      <c r="L116" s="37">
        <v>12.8</v>
      </c>
      <c r="M116" s="37">
        <v>0</v>
      </c>
      <c r="N116" s="37">
        <v>3.3</v>
      </c>
      <c r="O116" s="37">
        <v>1</v>
      </c>
      <c r="P116" s="37">
        <v>1.5</v>
      </c>
      <c r="Q116" s="37">
        <v>1</v>
      </c>
      <c r="R116" s="37">
        <v>1</v>
      </c>
      <c r="S116" s="14">
        <f t="shared" si="10"/>
        <v>34.200000000000003</v>
      </c>
      <c r="T116" s="37">
        <v>0</v>
      </c>
      <c r="U116" s="37">
        <v>0</v>
      </c>
      <c r="V116" s="37">
        <v>0</v>
      </c>
      <c r="W116" s="37">
        <v>3</v>
      </c>
      <c r="X116" s="37">
        <v>0</v>
      </c>
      <c r="Y116" s="14">
        <f t="shared" si="11"/>
        <v>3</v>
      </c>
      <c r="Z116" s="14">
        <f t="shared" si="12"/>
        <v>37.200000000000003</v>
      </c>
      <c r="AA116" s="37"/>
      <c r="AB116" s="37"/>
      <c r="AC116" s="12">
        <v>114</v>
      </c>
      <c r="AD116" s="38"/>
      <c r="AE116" s="35"/>
    </row>
    <row r="117" spans="1:31" s="13" customFormat="1" ht="38.25" x14ac:dyDescent="0.25">
      <c r="A117" s="35" t="s">
        <v>249</v>
      </c>
      <c r="B117" s="36" t="s">
        <v>511</v>
      </c>
      <c r="C117" s="36" t="s">
        <v>510</v>
      </c>
      <c r="D117" s="36" t="s">
        <v>517</v>
      </c>
      <c r="E117" s="35" t="s">
        <v>276</v>
      </c>
      <c r="F117" s="35">
        <v>11</v>
      </c>
      <c r="G117" s="35" t="s">
        <v>274</v>
      </c>
      <c r="H117" s="35" t="s">
        <v>15</v>
      </c>
      <c r="I117" s="35" t="s">
        <v>16</v>
      </c>
      <c r="J117" s="35" t="s">
        <v>275</v>
      </c>
      <c r="K117" s="37">
        <v>16.399999999999999</v>
      </c>
      <c r="L117" s="37">
        <v>0</v>
      </c>
      <c r="M117" s="37">
        <v>0</v>
      </c>
      <c r="N117" s="37">
        <v>2.4</v>
      </c>
      <c r="O117" s="37">
        <v>1.5</v>
      </c>
      <c r="P117" s="37">
        <v>0.25</v>
      </c>
      <c r="Q117" s="37">
        <v>0.5</v>
      </c>
      <c r="R117" s="37">
        <v>1</v>
      </c>
      <c r="S117" s="14">
        <f t="shared" si="10"/>
        <v>22.049999999999997</v>
      </c>
      <c r="T117" s="37">
        <v>0</v>
      </c>
      <c r="U117" s="37">
        <v>0</v>
      </c>
      <c r="V117" s="37">
        <v>5</v>
      </c>
      <c r="W117" s="37">
        <v>10</v>
      </c>
      <c r="X117" s="37">
        <v>0</v>
      </c>
      <c r="Y117" s="14">
        <f t="shared" si="11"/>
        <v>15</v>
      </c>
      <c r="Z117" s="14">
        <f t="shared" si="12"/>
        <v>37.049999999999997</v>
      </c>
      <c r="AA117" s="37"/>
      <c r="AB117" s="37"/>
      <c r="AC117" s="12">
        <v>115</v>
      </c>
      <c r="AD117" s="38"/>
      <c r="AE117" s="35"/>
    </row>
    <row r="118" spans="1:31" s="13" customFormat="1" ht="25.5" x14ac:dyDescent="0.25">
      <c r="A118" s="35" t="s">
        <v>248</v>
      </c>
      <c r="B118" s="36" t="s">
        <v>522</v>
      </c>
      <c r="C118" s="36" t="s">
        <v>548</v>
      </c>
      <c r="D118" s="36" t="s">
        <v>532</v>
      </c>
      <c r="E118" s="35" t="s">
        <v>185</v>
      </c>
      <c r="F118" s="35">
        <v>8</v>
      </c>
      <c r="G118" s="35" t="s">
        <v>186</v>
      </c>
      <c r="H118" s="35" t="s">
        <v>10</v>
      </c>
      <c r="I118" s="35" t="s">
        <v>7</v>
      </c>
      <c r="J118" s="35" t="s">
        <v>101</v>
      </c>
      <c r="K118" s="37">
        <v>16.2</v>
      </c>
      <c r="L118" s="37">
        <v>7.25</v>
      </c>
      <c r="M118" s="37">
        <v>0</v>
      </c>
      <c r="N118" s="37">
        <v>1.3</v>
      </c>
      <c r="O118" s="37">
        <v>0.5</v>
      </c>
      <c r="P118" s="37">
        <v>0</v>
      </c>
      <c r="Q118" s="37">
        <v>1</v>
      </c>
      <c r="R118" s="37">
        <v>5.5</v>
      </c>
      <c r="S118" s="14">
        <f t="shared" si="10"/>
        <v>31.75</v>
      </c>
      <c r="T118" s="37">
        <v>0</v>
      </c>
      <c r="U118" s="37">
        <v>0</v>
      </c>
      <c r="V118" s="37">
        <v>0</v>
      </c>
      <c r="W118" s="37">
        <v>5</v>
      </c>
      <c r="X118" s="37">
        <v>0</v>
      </c>
      <c r="Y118" s="14">
        <f t="shared" si="11"/>
        <v>5</v>
      </c>
      <c r="Z118" s="14">
        <f t="shared" si="12"/>
        <v>36.75</v>
      </c>
      <c r="AA118" s="37"/>
      <c r="AB118" s="37"/>
      <c r="AC118" s="12">
        <v>116</v>
      </c>
      <c r="AD118" s="38"/>
      <c r="AE118" s="35"/>
    </row>
    <row r="119" spans="1:31" s="13" customFormat="1" ht="25.5" x14ac:dyDescent="0.25">
      <c r="A119" s="35" t="s">
        <v>341</v>
      </c>
      <c r="B119" s="36" t="s">
        <v>502</v>
      </c>
      <c r="C119" s="36" t="s">
        <v>506</v>
      </c>
      <c r="D119" s="36" t="s">
        <v>501</v>
      </c>
      <c r="E119" s="35" t="s">
        <v>350</v>
      </c>
      <c r="F119" s="35">
        <v>9</v>
      </c>
      <c r="G119" s="35" t="s">
        <v>348</v>
      </c>
      <c r="H119" s="35" t="s">
        <v>33</v>
      </c>
      <c r="I119" s="35" t="s">
        <v>34</v>
      </c>
      <c r="J119" s="35" t="s">
        <v>349</v>
      </c>
      <c r="K119" s="37">
        <v>19.8</v>
      </c>
      <c r="L119" s="37">
        <v>4</v>
      </c>
      <c r="M119" s="37">
        <v>0</v>
      </c>
      <c r="N119" s="37">
        <v>0</v>
      </c>
      <c r="O119" s="37">
        <v>0.5</v>
      </c>
      <c r="P119" s="37">
        <v>0</v>
      </c>
      <c r="Q119" s="37">
        <v>0</v>
      </c>
      <c r="R119" s="37">
        <v>2</v>
      </c>
      <c r="S119" s="14">
        <f t="shared" si="10"/>
        <v>26.3</v>
      </c>
      <c r="T119" s="37">
        <v>0</v>
      </c>
      <c r="U119" s="37">
        <v>0</v>
      </c>
      <c r="V119" s="37">
        <v>0</v>
      </c>
      <c r="W119" s="37">
        <v>10</v>
      </c>
      <c r="X119" s="37">
        <v>0</v>
      </c>
      <c r="Y119" s="14">
        <f t="shared" si="11"/>
        <v>10</v>
      </c>
      <c r="Z119" s="14">
        <f t="shared" si="12"/>
        <v>36.299999999999997</v>
      </c>
      <c r="AA119" s="37"/>
      <c r="AB119" s="37"/>
      <c r="AC119" s="12">
        <v>117</v>
      </c>
      <c r="AD119" s="38"/>
      <c r="AE119" s="35"/>
    </row>
    <row r="120" spans="1:31" s="13" customFormat="1" ht="38.25" x14ac:dyDescent="0.25">
      <c r="A120" s="35" t="s">
        <v>399</v>
      </c>
      <c r="B120" s="36" t="s">
        <v>517</v>
      </c>
      <c r="C120" s="36" t="s">
        <v>525</v>
      </c>
      <c r="D120" s="36" t="s">
        <v>521</v>
      </c>
      <c r="E120" s="35" t="s">
        <v>400</v>
      </c>
      <c r="F120" s="35">
        <v>11</v>
      </c>
      <c r="G120" s="35" t="s">
        <v>401</v>
      </c>
      <c r="H120" s="35" t="s">
        <v>8</v>
      </c>
      <c r="I120" s="35" t="s">
        <v>8</v>
      </c>
      <c r="J120" s="35" t="s">
        <v>402</v>
      </c>
      <c r="K120" s="37">
        <v>20</v>
      </c>
      <c r="L120" s="37">
        <v>4</v>
      </c>
      <c r="M120" s="37">
        <v>0</v>
      </c>
      <c r="N120" s="37">
        <v>3.1</v>
      </c>
      <c r="O120" s="37">
        <v>0</v>
      </c>
      <c r="P120" s="37">
        <v>0</v>
      </c>
      <c r="Q120" s="37">
        <v>0</v>
      </c>
      <c r="R120" s="37">
        <v>6</v>
      </c>
      <c r="S120" s="14">
        <f t="shared" si="10"/>
        <v>33.1</v>
      </c>
      <c r="T120" s="37">
        <v>0</v>
      </c>
      <c r="U120" s="37">
        <v>0</v>
      </c>
      <c r="V120" s="37">
        <v>0</v>
      </c>
      <c r="W120" s="37">
        <v>3</v>
      </c>
      <c r="X120" s="37">
        <v>0</v>
      </c>
      <c r="Y120" s="14">
        <f t="shared" si="11"/>
        <v>3</v>
      </c>
      <c r="Z120" s="14">
        <f t="shared" si="12"/>
        <v>36.1</v>
      </c>
      <c r="AA120" s="37"/>
      <c r="AB120" s="37"/>
      <c r="AC120" s="12">
        <v>118</v>
      </c>
      <c r="AD120" s="38"/>
      <c r="AE120" s="35"/>
    </row>
    <row r="121" spans="1:31" s="13" customFormat="1" ht="25.5" x14ac:dyDescent="0.25">
      <c r="A121" s="35" t="s">
        <v>341</v>
      </c>
      <c r="B121" s="36" t="s">
        <v>500</v>
      </c>
      <c r="C121" s="36" t="s">
        <v>507</v>
      </c>
      <c r="D121" s="36" t="s">
        <v>510</v>
      </c>
      <c r="E121" s="35" t="s">
        <v>351</v>
      </c>
      <c r="F121" s="35">
        <v>8</v>
      </c>
      <c r="G121" s="35" t="s">
        <v>348</v>
      </c>
      <c r="H121" s="35" t="s">
        <v>33</v>
      </c>
      <c r="I121" s="35" t="s">
        <v>34</v>
      </c>
      <c r="J121" s="35" t="s">
        <v>349</v>
      </c>
      <c r="K121" s="37">
        <v>13.6</v>
      </c>
      <c r="L121" s="37">
        <v>4</v>
      </c>
      <c r="M121" s="37">
        <v>0</v>
      </c>
      <c r="N121" s="37">
        <v>0</v>
      </c>
      <c r="O121" s="37">
        <v>0.75</v>
      </c>
      <c r="P121" s="37">
        <v>0</v>
      </c>
      <c r="Q121" s="37">
        <v>8</v>
      </c>
      <c r="R121" s="37">
        <v>1.5</v>
      </c>
      <c r="S121" s="14">
        <f t="shared" si="10"/>
        <v>27.85</v>
      </c>
      <c r="T121" s="37">
        <v>0</v>
      </c>
      <c r="U121" s="37">
        <v>0</v>
      </c>
      <c r="V121" s="37">
        <v>0</v>
      </c>
      <c r="W121" s="37">
        <v>8</v>
      </c>
      <c r="X121" s="37">
        <v>0</v>
      </c>
      <c r="Y121" s="14">
        <f t="shared" si="11"/>
        <v>8</v>
      </c>
      <c r="Z121" s="14">
        <f t="shared" si="12"/>
        <v>35.85</v>
      </c>
      <c r="AA121" s="37"/>
      <c r="AB121" s="37"/>
      <c r="AC121" s="12">
        <v>119</v>
      </c>
      <c r="AD121" s="38"/>
      <c r="AE121" s="35" t="s">
        <v>369</v>
      </c>
    </row>
    <row r="122" spans="1:31" s="13" customFormat="1" ht="25.5" x14ac:dyDescent="0.25">
      <c r="A122" s="35" t="s">
        <v>248</v>
      </c>
      <c r="B122" s="36" t="s">
        <v>534</v>
      </c>
      <c r="C122" s="36" t="s">
        <v>511</v>
      </c>
      <c r="D122" s="36" t="s">
        <v>541</v>
      </c>
      <c r="E122" s="35" t="s">
        <v>195</v>
      </c>
      <c r="F122" s="35">
        <v>10</v>
      </c>
      <c r="G122" s="35" t="s">
        <v>186</v>
      </c>
      <c r="H122" s="35" t="s">
        <v>10</v>
      </c>
      <c r="I122" s="35" t="s">
        <v>7</v>
      </c>
      <c r="J122" s="35" t="s">
        <v>100</v>
      </c>
      <c r="K122" s="37">
        <v>15.8</v>
      </c>
      <c r="L122" s="37">
        <v>2.6</v>
      </c>
      <c r="M122" s="37">
        <v>2.4</v>
      </c>
      <c r="N122" s="37">
        <v>0</v>
      </c>
      <c r="O122" s="37">
        <v>2.7</v>
      </c>
      <c r="P122" s="37">
        <v>1.75</v>
      </c>
      <c r="Q122" s="37">
        <v>1</v>
      </c>
      <c r="R122" s="37">
        <v>4</v>
      </c>
      <c r="S122" s="14">
        <f t="shared" si="10"/>
        <v>30.25</v>
      </c>
      <c r="T122" s="37">
        <v>0</v>
      </c>
      <c r="U122" s="37">
        <v>0</v>
      </c>
      <c r="V122" s="37">
        <v>0</v>
      </c>
      <c r="W122" s="37">
        <v>5</v>
      </c>
      <c r="X122" s="37">
        <v>0</v>
      </c>
      <c r="Y122" s="14">
        <f t="shared" si="11"/>
        <v>5</v>
      </c>
      <c r="Z122" s="14">
        <f t="shared" si="12"/>
        <v>35.25</v>
      </c>
      <c r="AA122" s="37"/>
      <c r="AB122" s="37"/>
      <c r="AC122" s="12">
        <v>120</v>
      </c>
      <c r="AD122" s="38"/>
      <c r="AE122" s="35"/>
    </row>
    <row r="123" spans="1:31" s="13" customFormat="1" ht="51" x14ac:dyDescent="0.25">
      <c r="A123" s="35" t="s">
        <v>341</v>
      </c>
      <c r="B123" s="36" t="s">
        <v>503</v>
      </c>
      <c r="C123" s="36" t="s">
        <v>504</v>
      </c>
      <c r="D123" s="36" t="s">
        <v>505</v>
      </c>
      <c r="E123" s="35" t="s">
        <v>342</v>
      </c>
      <c r="F123" s="35">
        <v>9</v>
      </c>
      <c r="G123" s="35" t="s">
        <v>343</v>
      </c>
      <c r="H123" s="35" t="s">
        <v>344</v>
      </c>
      <c r="I123" s="35" t="s">
        <v>345</v>
      </c>
      <c r="J123" s="35" t="s">
        <v>346</v>
      </c>
      <c r="K123" s="37">
        <v>14.3</v>
      </c>
      <c r="L123" s="37">
        <v>9</v>
      </c>
      <c r="M123" s="37">
        <v>0</v>
      </c>
      <c r="N123" s="37">
        <v>2</v>
      </c>
      <c r="O123" s="37">
        <v>0.5</v>
      </c>
      <c r="P123" s="37">
        <v>0</v>
      </c>
      <c r="Q123" s="37">
        <v>1</v>
      </c>
      <c r="R123" s="37">
        <v>0</v>
      </c>
      <c r="S123" s="14">
        <f t="shared" si="10"/>
        <v>26.8</v>
      </c>
      <c r="T123" s="37">
        <v>0</v>
      </c>
      <c r="U123" s="37">
        <v>3</v>
      </c>
      <c r="V123" s="37">
        <v>0</v>
      </c>
      <c r="W123" s="37">
        <v>5</v>
      </c>
      <c r="X123" s="37">
        <v>0</v>
      </c>
      <c r="Y123" s="14">
        <f t="shared" si="11"/>
        <v>8</v>
      </c>
      <c r="Z123" s="14">
        <f t="shared" si="12"/>
        <v>34.799999999999997</v>
      </c>
      <c r="AA123" s="37"/>
      <c r="AB123" s="37"/>
      <c r="AC123" s="12">
        <v>121</v>
      </c>
      <c r="AD123" s="38"/>
      <c r="AE123" s="35"/>
    </row>
    <row r="124" spans="1:31" s="13" customFormat="1" ht="38.25" x14ac:dyDescent="0.25">
      <c r="A124" s="35" t="s">
        <v>399</v>
      </c>
      <c r="B124" s="36" t="s">
        <v>508</v>
      </c>
      <c r="C124" s="36" t="s">
        <v>512</v>
      </c>
      <c r="D124" s="36" t="s">
        <v>535</v>
      </c>
      <c r="E124" s="35" t="s">
        <v>438</v>
      </c>
      <c r="F124" s="35">
        <v>8</v>
      </c>
      <c r="G124" s="35" t="s">
        <v>432</v>
      </c>
      <c r="H124" s="35" t="s">
        <v>13</v>
      </c>
      <c r="I124" s="35" t="s">
        <v>6</v>
      </c>
      <c r="J124" s="35" t="s">
        <v>433</v>
      </c>
      <c r="K124" s="37">
        <v>17.600000000000001</v>
      </c>
      <c r="L124" s="37">
        <v>7</v>
      </c>
      <c r="M124" s="37">
        <v>0</v>
      </c>
      <c r="N124" s="37">
        <v>0.8</v>
      </c>
      <c r="O124" s="37">
        <v>0</v>
      </c>
      <c r="P124" s="37">
        <v>0</v>
      </c>
      <c r="Q124" s="37">
        <v>0</v>
      </c>
      <c r="R124" s="37">
        <v>6.5</v>
      </c>
      <c r="S124" s="14">
        <f t="shared" si="10"/>
        <v>31.900000000000002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14">
        <f t="shared" si="11"/>
        <v>0</v>
      </c>
      <c r="Z124" s="14">
        <f t="shared" si="12"/>
        <v>31.900000000000002</v>
      </c>
      <c r="AA124" s="37"/>
      <c r="AB124" s="37"/>
      <c r="AC124" s="12">
        <v>122</v>
      </c>
      <c r="AD124" s="38"/>
      <c r="AE124" s="35"/>
    </row>
    <row r="125" spans="1:31" s="13" customFormat="1" ht="38.25" x14ac:dyDescent="0.25">
      <c r="A125" s="35" t="s">
        <v>399</v>
      </c>
      <c r="B125" s="36" t="s">
        <v>502</v>
      </c>
      <c r="C125" s="36" t="s">
        <v>502</v>
      </c>
      <c r="D125" s="36" t="s">
        <v>529</v>
      </c>
      <c r="E125" s="35" t="s">
        <v>434</v>
      </c>
      <c r="F125" s="35">
        <v>11</v>
      </c>
      <c r="G125" s="35" t="s">
        <v>432</v>
      </c>
      <c r="H125" s="35" t="s">
        <v>13</v>
      </c>
      <c r="I125" s="35" t="s">
        <v>6</v>
      </c>
      <c r="J125" s="35" t="s">
        <v>435</v>
      </c>
      <c r="K125" s="37">
        <v>15.8</v>
      </c>
      <c r="L125" s="37">
        <v>4</v>
      </c>
      <c r="M125" s="37">
        <v>0</v>
      </c>
      <c r="N125" s="37">
        <v>0</v>
      </c>
      <c r="O125" s="37">
        <v>0.5</v>
      </c>
      <c r="P125" s="37">
        <v>0</v>
      </c>
      <c r="Q125" s="37">
        <v>0</v>
      </c>
      <c r="R125" s="37">
        <v>0</v>
      </c>
      <c r="S125" s="14">
        <f t="shared" si="10"/>
        <v>20.3</v>
      </c>
      <c r="T125" s="37">
        <v>0</v>
      </c>
      <c r="U125" s="37">
        <v>0</v>
      </c>
      <c r="V125" s="37">
        <v>0</v>
      </c>
      <c r="W125" s="37">
        <v>10</v>
      </c>
      <c r="X125" s="37">
        <v>0</v>
      </c>
      <c r="Y125" s="14">
        <f t="shared" si="11"/>
        <v>10</v>
      </c>
      <c r="Z125" s="14">
        <f t="shared" si="12"/>
        <v>30.3</v>
      </c>
      <c r="AA125" s="37"/>
      <c r="AB125" s="37"/>
      <c r="AC125" s="12">
        <v>123</v>
      </c>
      <c r="AD125" s="38"/>
      <c r="AE125" s="35"/>
    </row>
    <row r="126" spans="1:31" s="13" customFormat="1" ht="25.5" x14ac:dyDescent="0.25">
      <c r="A126" s="35" t="s">
        <v>248</v>
      </c>
      <c r="B126" s="36" t="s">
        <v>507</v>
      </c>
      <c r="C126" s="36" t="s">
        <v>543</v>
      </c>
      <c r="D126" s="36" t="s">
        <v>563</v>
      </c>
      <c r="E126" s="35" t="s">
        <v>167</v>
      </c>
      <c r="F126" s="35">
        <v>10</v>
      </c>
      <c r="G126" s="35" t="s">
        <v>168</v>
      </c>
      <c r="H126" s="35" t="s">
        <v>53</v>
      </c>
      <c r="I126" s="35" t="s">
        <v>89</v>
      </c>
      <c r="J126" s="35" t="s">
        <v>52</v>
      </c>
      <c r="K126" s="37">
        <v>13.6</v>
      </c>
      <c r="L126" s="37">
        <v>5</v>
      </c>
      <c r="M126" s="37">
        <v>0</v>
      </c>
      <c r="N126" s="37">
        <v>1.5</v>
      </c>
      <c r="O126" s="37">
        <v>1.85</v>
      </c>
      <c r="P126" s="37">
        <v>0.5</v>
      </c>
      <c r="Q126" s="37">
        <v>0</v>
      </c>
      <c r="R126" s="37">
        <v>4.5</v>
      </c>
      <c r="S126" s="14">
        <f t="shared" si="10"/>
        <v>26.950000000000003</v>
      </c>
      <c r="T126" s="37">
        <v>0</v>
      </c>
      <c r="U126" s="37">
        <v>0</v>
      </c>
      <c r="V126" s="37">
        <v>0</v>
      </c>
      <c r="W126" s="37">
        <v>3</v>
      </c>
      <c r="X126" s="37">
        <v>0</v>
      </c>
      <c r="Y126" s="14">
        <f t="shared" si="11"/>
        <v>3</v>
      </c>
      <c r="Z126" s="14">
        <f t="shared" si="12"/>
        <v>29.950000000000003</v>
      </c>
      <c r="AA126" s="37"/>
      <c r="AB126" s="37"/>
      <c r="AC126" s="12">
        <v>124</v>
      </c>
      <c r="AD126" s="38"/>
      <c r="AE126" s="35"/>
    </row>
    <row r="127" spans="1:31" s="13" customFormat="1" ht="25.5" x14ac:dyDescent="0.25">
      <c r="A127" s="35" t="s">
        <v>248</v>
      </c>
      <c r="B127" s="36" t="s">
        <v>524</v>
      </c>
      <c r="C127" s="36" t="s">
        <v>499</v>
      </c>
      <c r="D127" s="36"/>
      <c r="E127" s="35" t="s">
        <v>147</v>
      </c>
      <c r="F127" s="35">
        <v>11</v>
      </c>
      <c r="G127" s="35" t="s">
        <v>41</v>
      </c>
      <c r="H127" s="35" t="s">
        <v>10</v>
      </c>
      <c r="I127" s="35" t="s">
        <v>7</v>
      </c>
      <c r="J127" s="35" t="s">
        <v>40</v>
      </c>
      <c r="K127" s="37">
        <v>16.2</v>
      </c>
      <c r="L127" s="37">
        <v>12</v>
      </c>
      <c r="M127" s="37">
        <v>0</v>
      </c>
      <c r="N127" s="37">
        <v>0</v>
      </c>
      <c r="O127" s="37">
        <v>1.7</v>
      </c>
      <c r="P127" s="37">
        <v>0</v>
      </c>
      <c r="Q127" s="37">
        <v>0</v>
      </c>
      <c r="R127" s="37">
        <v>0</v>
      </c>
      <c r="S127" s="14">
        <f t="shared" si="10"/>
        <v>29.9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14">
        <f t="shared" si="11"/>
        <v>0</v>
      </c>
      <c r="Z127" s="14">
        <f t="shared" si="12"/>
        <v>29.9</v>
      </c>
      <c r="AA127" s="37"/>
      <c r="AB127" s="37"/>
      <c r="AC127" s="12">
        <v>125</v>
      </c>
      <c r="AD127" s="38"/>
      <c r="AE127" s="35"/>
    </row>
    <row r="128" spans="1:31" s="13" customFormat="1" ht="25.5" x14ac:dyDescent="0.25">
      <c r="A128" s="35" t="s">
        <v>248</v>
      </c>
      <c r="B128" s="36" t="s">
        <v>558</v>
      </c>
      <c r="C128" s="36" t="s">
        <v>551</v>
      </c>
      <c r="D128" s="36"/>
      <c r="E128" s="35" t="s">
        <v>228</v>
      </c>
      <c r="F128" s="35">
        <v>8</v>
      </c>
      <c r="G128" s="35" t="s">
        <v>229</v>
      </c>
      <c r="H128" s="35" t="s">
        <v>230</v>
      </c>
      <c r="I128" s="35" t="s">
        <v>7</v>
      </c>
      <c r="J128" s="35" t="s">
        <v>231</v>
      </c>
      <c r="K128" s="37">
        <v>12</v>
      </c>
      <c r="L128" s="37">
        <v>9</v>
      </c>
      <c r="M128" s="37">
        <v>0.4</v>
      </c>
      <c r="N128" s="37">
        <v>2.2999999999999998</v>
      </c>
      <c r="O128" s="37">
        <v>2.5</v>
      </c>
      <c r="P128" s="37">
        <v>0</v>
      </c>
      <c r="Q128" s="37">
        <v>0.5</v>
      </c>
      <c r="R128" s="37">
        <v>3</v>
      </c>
      <c r="S128" s="14">
        <f t="shared" si="10"/>
        <v>29.7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14">
        <f t="shared" si="11"/>
        <v>0</v>
      </c>
      <c r="Z128" s="14">
        <f t="shared" si="12"/>
        <v>29.7</v>
      </c>
      <c r="AA128" s="37"/>
      <c r="AB128" s="37"/>
      <c r="AC128" s="12">
        <v>126</v>
      </c>
      <c r="AD128" s="38"/>
      <c r="AE128" s="35"/>
    </row>
    <row r="129" spans="1:31" s="13" customFormat="1" ht="25.5" x14ac:dyDescent="0.25">
      <c r="A129" s="35" t="s">
        <v>248</v>
      </c>
      <c r="B129" s="36" t="s">
        <v>556</v>
      </c>
      <c r="C129" s="36" t="s">
        <v>505</v>
      </c>
      <c r="D129" s="36" t="s">
        <v>554</v>
      </c>
      <c r="E129" s="35" t="s">
        <v>215</v>
      </c>
      <c r="F129" s="35">
        <v>11</v>
      </c>
      <c r="G129" s="35" t="s">
        <v>211</v>
      </c>
      <c r="H129" s="35" t="s">
        <v>10</v>
      </c>
      <c r="I129" s="35" t="s">
        <v>7</v>
      </c>
      <c r="J129" s="35" t="s">
        <v>107</v>
      </c>
      <c r="K129" s="37">
        <v>10.8</v>
      </c>
      <c r="L129" s="37">
        <v>3</v>
      </c>
      <c r="M129" s="37">
        <v>0</v>
      </c>
      <c r="N129" s="37">
        <v>0</v>
      </c>
      <c r="O129" s="37">
        <v>1.65</v>
      </c>
      <c r="P129" s="37">
        <v>1</v>
      </c>
      <c r="Q129" s="37">
        <v>1</v>
      </c>
      <c r="R129" s="37">
        <v>4</v>
      </c>
      <c r="S129" s="14">
        <f t="shared" si="10"/>
        <v>21.450000000000003</v>
      </c>
      <c r="T129" s="37">
        <v>0</v>
      </c>
      <c r="U129" s="37">
        <v>0</v>
      </c>
      <c r="V129" s="37">
        <v>0</v>
      </c>
      <c r="W129" s="37">
        <v>5</v>
      </c>
      <c r="X129" s="37">
        <v>0</v>
      </c>
      <c r="Y129" s="14">
        <f t="shared" si="11"/>
        <v>5</v>
      </c>
      <c r="Z129" s="14">
        <f t="shared" si="12"/>
        <v>26.450000000000003</v>
      </c>
      <c r="AA129" s="37"/>
      <c r="AB129" s="37"/>
      <c r="AC129" s="12">
        <v>127</v>
      </c>
      <c r="AD129" s="38"/>
      <c r="AE129" s="35"/>
    </row>
    <row r="130" spans="1:31" s="13" customFormat="1" ht="25.5" x14ac:dyDescent="0.25">
      <c r="A130" s="35" t="s">
        <v>248</v>
      </c>
      <c r="B130" s="36" t="s">
        <v>555</v>
      </c>
      <c r="C130" s="36" t="s">
        <v>504</v>
      </c>
      <c r="D130" s="36" t="s">
        <v>519</v>
      </c>
      <c r="E130" s="35" t="s">
        <v>155</v>
      </c>
      <c r="F130" s="35">
        <v>8</v>
      </c>
      <c r="G130" s="35" t="s">
        <v>156</v>
      </c>
      <c r="H130" s="35" t="s">
        <v>157</v>
      </c>
      <c r="I130" s="35" t="s">
        <v>7</v>
      </c>
      <c r="J130" s="35" t="s">
        <v>158</v>
      </c>
      <c r="K130" s="37">
        <v>10</v>
      </c>
      <c r="L130" s="37">
        <v>1</v>
      </c>
      <c r="M130" s="37">
        <v>0.4</v>
      </c>
      <c r="N130" s="37">
        <v>1.3</v>
      </c>
      <c r="O130" s="37">
        <v>0</v>
      </c>
      <c r="P130" s="37">
        <v>1</v>
      </c>
      <c r="Q130" s="37">
        <v>2</v>
      </c>
      <c r="R130" s="37">
        <v>2.5</v>
      </c>
      <c r="S130" s="14">
        <f t="shared" si="10"/>
        <v>18.200000000000003</v>
      </c>
      <c r="T130" s="37">
        <v>0</v>
      </c>
      <c r="U130" s="37">
        <v>0</v>
      </c>
      <c r="V130" s="37">
        <v>0</v>
      </c>
      <c r="W130" s="37">
        <v>5</v>
      </c>
      <c r="X130" s="37">
        <v>0</v>
      </c>
      <c r="Y130" s="14">
        <f t="shared" si="11"/>
        <v>5</v>
      </c>
      <c r="Z130" s="14">
        <f t="shared" si="12"/>
        <v>23.200000000000003</v>
      </c>
      <c r="AA130" s="37"/>
      <c r="AB130" s="37"/>
      <c r="AC130" s="12">
        <v>128</v>
      </c>
      <c r="AD130" s="38"/>
      <c r="AE130" s="35"/>
    </row>
    <row r="131" spans="1:31" s="13" customFormat="1" ht="25.5" x14ac:dyDescent="0.25">
      <c r="A131" s="35" t="s">
        <v>370</v>
      </c>
      <c r="B131" s="36" t="s">
        <v>504</v>
      </c>
      <c r="C131" s="36" t="s">
        <v>503</v>
      </c>
      <c r="D131" s="36" t="s">
        <v>511</v>
      </c>
      <c r="E131" s="35" t="s">
        <v>385</v>
      </c>
      <c r="F131" s="35">
        <v>10</v>
      </c>
      <c r="G131" s="35" t="s">
        <v>386</v>
      </c>
      <c r="H131" s="35" t="s">
        <v>387</v>
      </c>
      <c r="I131" s="35" t="s">
        <v>110</v>
      </c>
      <c r="J131" s="35" t="s">
        <v>388</v>
      </c>
      <c r="K131" s="37">
        <v>14</v>
      </c>
      <c r="L131" s="37">
        <v>3.4</v>
      </c>
      <c r="M131" s="37">
        <v>0</v>
      </c>
      <c r="N131" s="37">
        <v>2</v>
      </c>
      <c r="O131" s="37">
        <v>0.5</v>
      </c>
      <c r="P131" s="37">
        <v>0</v>
      </c>
      <c r="Q131" s="37">
        <v>2</v>
      </c>
      <c r="R131" s="37">
        <v>0</v>
      </c>
      <c r="S131" s="14">
        <f t="shared" ref="S131:S151" si="13">K131+L131+M131+N131+O131+P131+Q131+R131</f>
        <v>21.9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14">
        <f t="shared" ref="Y131:Y151" si="14">T131+U131+V131+W131+X131</f>
        <v>0</v>
      </c>
      <c r="Z131" s="14">
        <f t="shared" ref="Z131:Z162" si="15">S131+Y131</f>
        <v>21.9</v>
      </c>
      <c r="AA131" s="37"/>
      <c r="AB131" s="37"/>
      <c r="AC131" s="12">
        <v>129</v>
      </c>
      <c r="AD131" s="38"/>
      <c r="AE131" s="35"/>
    </row>
    <row r="132" spans="1:31" s="13" customFormat="1" ht="38.25" x14ac:dyDescent="0.25">
      <c r="A132" s="35" t="s">
        <v>248</v>
      </c>
      <c r="B132" s="36" t="s">
        <v>546</v>
      </c>
      <c r="C132" s="36" t="s">
        <v>508</v>
      </c>
      <c r="D132" s="36" t="s">
        <v>557</v>
      </c>
      <c r="E132" s="35" t="s">
        <v>178</v>
      </c>
      <c r="F132" s="35">
        <v>11</v>
      </c>
      <c r="G132" s="35" t="s">
        <v>175</v>
      </c>
      <c r="H132" s="35" t="s">
        <v>176</v>
      </c>
      <c r="I132" s="35" t="s">
        <v>7</v>
      </c>
      <c r="J132" s="35" t="s">
        <v>177</v>
      </c>
      <c r="K132" s="37">
        <v>13.2</v>
      </c>
      <c r="L132" s="37">
        <v>0</v>
      </c>
      <c r="M132" s="37">
        <v>0</v>
      </c>
      <c r="N132" s="37">
        <v>1.5</v>
      </c>
      <c r="O132" s="37">
        <v>2</v>
      </c>
      <c r="P132" s="37">
        <v>0.75</v>
      </c>
      <c r="Q132" s="37">
        <v>1</v>
      </c>
      <c r="R132" s="37">
        <v>0</v>
      </c>
      <c r="S132" s="14">
        <f t="shared" si="13"/>
        <v>18.45</v>
      </c>
      <c r="T132" s="37">
        <v>0</v>
      </c>
      <c r="U132" s="37">
        <v>0</v>
      </c>
      <c r="V132" s="37">
        <v>0</v>
      </c>
      <c r="W132" s="37">
        <v>3</v>
      </c>
      <c r="X132" s="37">
        <v>0</v>
      </c>
      <c r="Y132" s="14">
        <f t="shared" si="14"/>
        <v>3</v>
      </c>
      <c r="Z132" s="14">
        <f t="shared" si="15"/>
        <v>21.45</v>
      </c>
      <c r="AA132" s="37"/>
      <c r="AB132" s="37"/>
      <c r="AC132" s="12">
        <v>130</v>
      </c>
      <c r="AD132" s="38"/>
      <c r="AE132" s="35"/>
    </row>
    <row r="133" spans="1:31" s="13" customFormat="1" ht="25.5" x14ac:dyDescent="0.25">
      <c r="A133" s="35" t="s">
        <v>248</v>
      </c>
      <c r="B133" s="36" t="s">
        <v>533</v>
      </c>
      <c r="C133" s="36" t="s">
        <v>513</v>
      </c>
      <c r="D133" s="36" t="s">
        <v>564</v>
      </c>
      <c r="E133" s="35" t="s">
        <v>159</v>
      </c>
      <c r="F133" s="35">
        <v>8</v>
      </c>
      <c r="G133" s="35" t="s">
        <v>156</v>
      </c>
      <c r="H133" s="35" t="s">
        <v>157</v>
      </c>
      <c r="I133" s="35" t="s">
        <v>7</v>
      </c>
      <c r="J133" s="35" t="s">
        <v>158</v>
      </c>
      <c r="K133" s="37">
        <v>12.6</v>
      </c>
      <c r="L133" s="37">
        <v>5</v>
      </c>
      <c r="M133" s="37">
        <v>0</v>
      </c>
      <c r="N133" s="37">
        <v>0.5</v>
      </c>
      <c r="O133" s="37">
        <v>0</v>
      </c>
      <c r="P133" s="37">
        <v>0</v>
      </c>
      <c r="Q133" s="37">
        <v>0</v>
      </c>
      <c r="R133" s="37">
        <v>0</v>
      </c>
      <c r="S133" s="14">
        <f t="shared" si="13"/>
        <v>18.100000000000001</v>
      </c>
      <c r="T133" s="37">
        <v>0</v>
      </c>
      <c r="U133" s="37">
        <v>0</v>
      </c>
      <c r="V133" s="37">
        <v>0</v>
      </c>
      <c r="W133" s="37">
        <v>3</v>
      </c>
      <c r="X133" s="37">
        <v>0</v>
      </c>
      <c r="Y133" s="14">
        <f t="shared" si="14"/>
        <v>3</v>
      </c>
      <c r="Z133" s="14">
        <f t="shared" si="15"/>
        <v>21.1</v>
      </c>
      <c r="AA133" s="37"/>
      <c r="AB133" s="37"/>
      <c r="AC133" s="12">
        <v>131</v>
      </c>
      <c r="AD133" s="38"/>
      <c r="AE133" s="35"/>
    </row>
    <row r="134" spans="1:31" s="13" customFormat="1" ht="38.25" x14ac:dyDescent="0.25">
      <c r="A134" s="35" t="s">
        <v>248</v>
      </c>
      <c r="B134" s="36" t="s">
        <v>543</v>
      </c>
      <c r="C134" s="36" t="s">
        <v>526</v>
      </c>
      <c r="D134" s="36" t="s">
        <v>548</v>
      </c>
      <c r="E134" s="35" t="s">
        <v>179</v>
      </c>
      <c r="F134" s="35">
        <v>8</v>
      </c>
      <c r="G134" s="35" t="s">
        <v>180</v>
      </c>
      <c r="H134" s="35" t="s">
        <v>10</v>
      </c>
      <c r="I134" s="35" t="s">
        <v>7</v>
      </c>
      <c r="J134" s="35" t="s">
        <v>181</v>
      </c>
      <c r="K134" s="37">
        <v>11.6</v>
      </c>
      <c r="L134" s="37">
        <v>1</v>
      </c>
      <c r="M134" s="37">
        <v>0</v>
      </c>
      <c r="N134" s="37">
        <v>2.7</v>
      </c>
      <c r="O134" s="37">
        <v>1.5</v>
      </c>
      <c r="P134" s="37">
        <v>1.5</v>
      </c>
      <c r="Q134" s="37">
        <v>0.5</v>
      </c>
      <c r="R134" s="37">
        <v>0.5</v>
      </c>
      <c r="S134" s="14">
        <f t="shared" si="13"/>
        <v>19.3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14">
        <f t="shared" si="14"/>
        <v>0</v>
      </c>
      <c r="Z134" s="14">
        <f t="shared" si="15"/>
        <v>19.3</v>
      </c>
      <c r="AA134" s="37"/>
      <c r="AB134" s="37"/>
      <c r="AC134" s="12">
        <v>132</v>
      </c>
      <c r="AD134" s="38"/>
      <c r="AE134" s="35"/>
    </row>
    <row r="135" spans="1:31" s="13" customFormat="1" ht="25.5" x14ac:dyDescent="0.25">
      <c r="A135" s="35" t="s">
        <v>341</v>
      </c>
      <c r="B135" s="36" t="s">
        <v>505</v>
      </c>
      <c r="C135" s="36" t="s">
        <v>508</v>
      </c>
      <c r="D135" s="36" t="s">
        <v>503</v>
      </c>
      <c r="E135" s="35" t="s">
        <v>347</v>
      </c>
      <c r="F135" s="35">
        <v>9</v>
      </c>
      <c r="G135" s="35" t="s">
        <v>348</v>
      </c>
      <c r="H135" s="35" t="s">
        <v>33</v>
      </c>
      <c r="I135" s="35" t="s">
        <v>34</v>
      </c>
      <c r="J135" s="35" t="s">
        <v>349</v>
      </c>
      <c r="K135" s="37">
        <v>11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14">
        <f t="shared" si="13"/>
        <v>11</v>
      </c>
      <c r="T135" s="37">
        <v>0</v>
      </c>
      <c r="U135" s="37">
        <v>0</v>
      </c>
      <c r="V135" s="37">
        <v>5</v>
      </c>
      <c r="W135" s="37">
        <v>3</v>
      </c>
      <c r="X135" s="37">
        <v>0</v>
      </c>
      <c r="Y135" s="14">
        <f t="shared" si="14"/>
        <v>8</v>
      </c>
      <c r="Z135" s="14">
        <f t="shared" si="15"/>
        <v>19</v>
      </c>
      <c r="AA135" s="37"/>
      <c r="AB135" s="37"/>
      <c r="AC135" s="12">
        <v>133</v>
      </c>
      <c r="AD135" s="38"/>
      <c r="AE135" s="35"/>
    </row>
    <row r="136" spans="1:31" s="13" customFormat="1" ht="25.5" x14ac:dyDescent="0.25">
      <c r="A136" s="35" t="s">
        <v>248</v>
      </c>
      <c r="B136" s="36" t="s">
        <v>530</v>
      </c>
      <c r="C136" s="36" t="s">
        <v>517</v>
      </c>
      <c r="D136" s="36"/>
      <c r="E136" s="35" t="s">
        <v>166</v>
      </c>
      <c r="F136" s="35">
        <v>11</v>
      </c>
      <c r="G136" s="35" t="s">
        <v>38</v>
      </c>
      <c r="H136" s="35" t="s">
        <v>165</v>
      </c>
      <c r="I136" s="35" t="s">
        <v>7</v>
      </c>
      <c r="J136" s="35" t="s">
        <v>37</v>
      </c>
      <c r="K136" s="37">
        <v>11.8</v>
      </c>
      <c r="L136" s="37">
        <v>1.9</v>
      </c>
      <c r="M136" s="37">
        <v>0</v>
      </c>
      <c r="N136" s="37">
        <v>0</v>
      </c>
      <c r="O136" s="37">
        <v>0</v>
      </c>
      <c r="P136" s="37">
        <v>2.5</v>
      </c>
      <c r="Q136" s="37">
        <v>1.8</v>
      </c>
      <c r="R136" s="37">
        <v>0</v>
      </c>
      <c r="S136" s="14">
        <f t="shared" si="13"/>
        <v>18.000000000000004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14">
        <f t="shared" si="14"/>
        <v>0</v>
      </c>
      <c r="Z136" s="14">
        <f t="shared" si="15"/>
        <v>18.000000000000004</v>
      </c>
      <c r="AA136" s="37"/>
      <c r="AB136" s="37"/>
      <c r="AC136" s="12">
        <v>134</v>
      </c>
      <c r="AD136" s="38"/>
      <c r="AE136" s="35"/>
    </row>
    <row r="137" spans="1:31" s="13" customFormat="1" ht="38.25" x14ac:dyDescent="0.25">
      <c r="A137" s="35" t="s">
        <v>399</v>
      </c>
      <c r="B137" s="36" t="s">
        <v>516</v>
      </c>
      <c r="C137" s="36" t="s">
        <v>524</v>
      </c>
      <c r="D137" s="36" t="s">
        <v>502</v>
      </c>
      <c r="E137" s="35" t="s">
        <v>470</v>
      </c>
      <c r="F137" s="35">
        <v>10</v>
      </c>
      <c r="G137" s="35" t="s">
        <v>471</v>
      </c>
      <c r="H137" s="35" t="s">
        <v>472</v>
      </c>
      <c r="I137" s="35" t="s">
        <v>473</v>
      </c>
      <c r="J137" s="35" t="s">
        <v>474</v>
      </c>
      <c r="K137" s="37">
        <v>0</v>
      </c>
      <c r="L137" s="37">
        <v>0</v>
      </c>
      <c r="M137" s="37">
        <v>0</v>
      </c>
      <c r="N137" s="37">
        <v>3.2</v>
      </c>
      <c r="O137" s="37">
        <v>1.25</v>
      </c>
      <c r="P137" s="37">
        <v>0.75</v>
      </c>
      <c r="Q137" s="37">
        <v>0.5</v>
      </c>
      <c r="R137" s="37">
        <v>0</v>
      </c>
      <c r="S137" s="14">
        <f t="shared" si="13"/>
        <v>5.7</v>
      </c>
      <c r="T137" s="37">
        <v>0</v>
      </c>
      <c r="U137" s="37">
        <v>0</v>
      </c>
      <c r="V137" s="37">
        <v>0</v>
      </c>
      <c r="W137" s="37">
        <v>10</v>
      </c>
      <c r="X137" s="37">
        <v>0</v>
      </c>
      <c r="Y137" s="14">
        <f t="shared" si="14"/>
        <v>10</v>
      </c>
      <c r="Z137" s="14">
        <f t="shared" si="15"/>
        <v>15.7</v>
      </c>
      <c r="AA137" s="37"/>
      <c r="AB137" s="37"/>
      <c r="AC137" s="12">
        <v>135</v>
      </c>
      <c r="AD137" s="38"/>
      <c r="AE137" s="35"/>
    </row>
    <row r="138" spans="1:31" s="13" customFormat="1" ht="25.5" x14ac:dyDescent="0.25">
      <c r="A138" s="15" t="s">
        <v>248</v>
      </c>
      <c r="B138" s="16"/>
      <c r="C138" s="16"/>
      <c r="D138" s="16"/>
      <c r="E138" s="15" t="s">
        <v>187</v>
      </c>
      <c r="F138" s="15">
        <v>9</v>
      </c>
      <c r="G138" s="15" t="s">
        <v>186</v>
      </c>
      <c r="H138" s="15" t="s">
        <v>10</v>
      </c>
      <c r="I138" s="15" t="s">
        <v>7</v>
      </c>
      <c r="J138" s="15" t="s">
        <v>101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4">
        <f t="shared" si="13"/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4">
        <f t="shared" si="14"/>
        <v>0</v>
      </c>
      <c r="Z138" s="14">
        <f t="shared" si="15"/>
        <v>0</v>
      </c>
      <c r="AA138" s="17"/>
      <c r="AB138" s="17"/>
      <c r="AC138" s="12" t="s">
        <v>572</v>
      </c>
      <c r="AD138" s="17"/>
      <c r="AE138" s="17"/>
    </row>
    <row r="139" spans="1:31" s="13" customFormat="1" ht="38.25" x14ac:dyDescent="0.25">
      <c r="A139" s="15" t="s">
        <v>248</v>
      </c>
      <c r="B139" s="16"/>
      <c r="C139" s="16"/>
      <c r="D139" s="16"/>
      <c r="E139" s="15" t="s">
        <v>149</v>
      </c>
      <c r="F139" s="15">
        <v>11</v>
      </c>
      <c r="G139" s="15" t="s">
        <v>148</v>
      </c>
      <c r="H139" s="15" t="s">
        <v>10</v>
      </c>
      <c r="I139" s="15" t="s">
        <v>7</v>
      </c>
      <c r="J139" s="15" t="s">
        <v>56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4">
        <f t="shared" si="13"/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4">
        <f t="shared" si="14"/>
        <v>0</v>
      </c>
      <c r="Z139" s="14">
        <f t="shared" si="15"/>
        <v>0</v>
      </c>
      <c r="AA139" s="17"/>
      <c r="AB139" s="17"/>
      <c r="AC139" s="12" t="s">
        <v>572</v>
      </c>
      <c r="AD139" s="17"/>
      <c r="AE139" s="17"/>
    </row>
    <row r="140" spans="1:31" s="13" customFormat="1" ht="38.25" x14ac:dyDescent="0.25">
      <c r="A140" s="15" t="s">
        <v>248</v>
      </c>
      <c r="B140" s="16"/>
      <c r="C140" s="16"/>
      <c r="D140" s="16"/>
      <c r="E140" s="15" t="s">
        <v>239</v>
      </c>
      <c r="F140" s="15">
        <v>10</v>
      </c>
      <c r="G140" s="15" t="s">
        <v>240</v>
      </c>
      <c r="H140" s="15" t="s">
        <v>241</v>
      </c>
      <c r="I140" s="15" t="s">
        <v>7</v>
      </c>
      <c r="J140" s="15" t="s">
        <v>242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4">
        <f t="shared" si="13"/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4">
        <f t="shared" si="14"/>
        <v>0</v>
      </c>
      <c r="Z140" s="14">
        <f t="shared" si="15"/>
        <v>0</v>
      </c>
      <c r="AA140" s="17"/>
      <c r="AB140" s="17"/>
      <c r="AC140" s="12" t="s">
        <v>572</v>
      </c>
      <c r="AD140" s="17"/>
      <c r="AE140" s="17"/>
    </row>
    <row r="141" spans="1:31" s="13" customFormat="1" ht="25.5" x14ac:dyDescent="0.25">
      <c r="A141" s="15" t="s">
        <v>248</v>
      </c>
      <c r="B141" s="16"/>
      <c r="C141" s="16"/>
      <c r="D141" s="16"/>
      <c r="E141" s="15" t="s">
        <v>207</v>
      </c>
      <c r="F141" s="15">
        <v>9</v>
      </c>
      <c r="G141" s="15" t="s">
        <v>208</v>
      </c>
      <c r="H141" s="15" t="s">
        <v>10</v>
      </c>
      <c r="I141" s="15" t="s">
        <v>7</v>
      </c>
      <c r="J141" s="15" t="s">
        <v>209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4">
        <f t="shared" si="13"/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4">
        <f t="shared" si="14"/>
        <v>0</v>
      </c>
      <c r="Z141" s="14">
        <f t="shared" si="15"/>
        <v>0</v>
      </c>
      <c r="AA141" s="17"/>
      <c r="AB141" s="17"/>
      <c r="AC141" s="12" t="s">
        <v>572</v>
      </c>
      <c r="AD141" s="17"/>
      <c r="AE141" s="17"/>
    </row>
    <row r="142" spans="1:31" s="13" customFormat="1" ht="38.25" x14ac:dyDescent="0.25">
      <c r="A142" s="15" t="s">
        <v>248</v>
      </c>
      <c r="B142" s="16"/>
      <c r="C142" s="16"/>
      <c r="D142" s="16"/>
      <c r="E142" s="15" t="s">
        <v>174</v>
      </c>
      <c r="F142" s="15">
        <v>8</v>
      </c>
      <c r="G142" s="15" t="s">
        <v>175</v>
      </c>
      <c r="H142" s="15" t="s">
        <v>176</v>
      </c>
      <c r="I142" s="15" t="s">
        <v>7</v>
      </c>
      <c r="J142" s="15" t="s">
        <v>177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4">
        <f t="shared" si="13"/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4">
        <f t="shared" si="14"/>
        <v>0</v>
      </c>
      <c r="Z142" s="14">
        <f t="shared" si="15"/>
        <v>0</v>
      </c>
      <c r="AA142" s="17"/>
      <c r="AB142" s="17"/>
      <c r="AC142" s="12" t="s">
        <v>572</v>
      </c>
      <c r="AD142" s="17"/>
      <c r="AE142" s="17"/>
    </row>
    <row r="143" spans="1:31" s="13" customFormat="1" ht="38.25" x14ac:dyDescent="0.25">
      <c r="A143" s="15" t="s">
        <v>248</v>
      </c>
      <c r="B143" s="16"/>
      <c r="C143" s="16"/>
      <c r="D143" s="16"/>
      <c r="E143" s="15" t="s">
        <v>216</v>
      </c>
      <c r="F143" s="15">
        <v>11</v>
      </c>
      <c r="G143" s="15" t="s">
        <v>217</v>
      </c>
      <c r="H143" s="15" t="s">
        <v>10</v>
      </c>
      <c r="I143" s="15" t="s">
        <v>7</v>
      </c>
      <c r="J143" s="15" t="s">
        <v>99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4">
        <f t="shared" si="13"/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4">
        <f t="shared" si="14"/>
        <v>0</v>
      </c>
      <c r="Z143" s="14">
        <f t="shared" si="15"/>
        <v>0</v>
      </c>
      <c r="AA143" s="17"/>
      <c r="AB143" s="17"/>
      <c r="AC143" s="12" t="s">
        <v>572</v>
      </c>
      <c r="AD143" s="17"/>
      <c r="AE143" s="17"/>
    </row>
    <row r="144" spans="1:31" s="13" customFormat="1" ht="38.25" x14ac:dyDescent="0.25">
      <c r="A144" s="15" t="s">
        <v>248</v>
      </c>
      <c r="B144" s="16"/>
      <c r="C144" s="16"/>
      <c r="D144" s="16"/>
      <c r="E144" s="15" t="s">
        <v>160</v>
      </c>
      <c r="F144" s="15">
        <v>11</v>
      </c>
      <c r="G144" s="15" t="s">
        <v>161</v>
      </c>
      <c r="H144" s="15" t="s">
        <v>10</v>
      </c>
      <c r="I144" s="15" t="s">
        <v>7</v>
      </c>
      <c r="J144" s="15" t="s">
        <v>162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4">
        <f t="shared" si="13"/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4">
        <f t="shared" si="14"/>
        <v>0</v>
      </c>
      <c r="Z144" s="14">
        <f t="shared" si="15"/>
        <v>0</v>
      </c>
      <c r="AA144" s="17"/>
      <c r="AB144" s="17"/>
      <c r="AC144" s="12" t="s">
        <v>572</v>
      </c>
      <c r="AD144" s="17"/>
      <c r="AE144" s="17"/>
    </row>
    <row r="145" spans="1:31" s="13" customFormat="1" ht="38.25" x14ac:dyDescent="0.25">
      <c r="A145" s="15" t="s">
        <v>248</v>
      </c>
      <c r="B145" s="16"/>
      <c r="C145" s="16"/>
      <c r="D145" s="16"/>
      <c r="E145" s="15" t="s">
        <v>151</v>
      </c>
      <c r="F145" s="15">
        <v>9</v>
      </c>
      <c r="G145" s="15" t="s">
        <v>148</v>
      </c>
      <c r="H145" s="15" t="s">
        <v>10</v>
      </c>
      <c r="I145" s="15" t="s">
        <v>7</v>
      </c>
      <c r="J145" s="15" t="s">
        <v>56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4">
        <f t="shared" si="13"/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4">
        <f t="shared" si="14"/>
        <v>0</v>
      </c>
      <c r="Z145" s="14">
        <f t="shared" si="15"/>
        <v>0</v>
      </c>
      <c r="AA145" s="17"/>
      <c r="AB145" s="17"/>
      <c r="AC145" s="12" t="s">
        <v>572</v>
      </c>
      <c r="AD145" s="17"/>
      <c r="AE145" s="17"/>
    </row>
    <row r="146" spans="1:31" s="13" customFormat="1" ht="38.25" x14ac:dyDescent="0.25">
      <c r="A146" s="15" t="s">
        <v>248</v>
      </c>
      <c r="B146" s="16"/>
      <c r="C146" s="16"/>
      <c r="D146" s="16"/>
      <c r="E146" s="15" t="s">
        <v>246</v>
      </c>
      <c r="F146" s="15">
        <v>11</v>
      </c>
      <c r="G146" s="15" t="s">
        <v>247</v>
      </c>
      <c r="H146" s="15" t="s">
        <v>10</v>
      </c>
      <c r="I146" s="15" t="s">
        <v>7</v>
      </c>
      <c r="J146" s="15" t="s">
        <v>28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4">
        <f t="shared" si="13"/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4">
        <f t="shared" si="14"/>
        <v>0</v>
      </c>
      <c r="Z146" s="14">
        <f t="shared" si="15"/>
        <v>0</v>
      </c>
      <c r="AA146" s="17"/>
      <c r="AB146" s="17"/>
      <c r="AC146" s="12" t="s">
        <v>572</v>
      </c>
      <c r="AD146" s="17"/>
      <c r="AE146" s="17"/>
    </row>
    <row r="147" spans="1:31" s="13" customFormat="1" ht="25.5" x14ac:dyDescent="0.25">
      <c r="A147" s="15" t="s">
        <v>249</v>
      </c>
      <c r="B147" s="16"/>
      <c r="C147" s="16"/>
      <c r="D147" s="16"/>
      <c r="E147" s="15" t="s">
        <v>277</v>
      </c>
      <c r="F147" s="15">
        <v>11</v>
      </c>
      <c r="G147" s="15" t="s">
        <v>278</v>
      </c>
      <c r="H147" s="15" t="s">
        <v>279</v>
      </c>
      <c r="I147" s="15" t="s">
        <v>16</v>
      </c>
      <c r="J147" s="15" t="s">
        <v>280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4">
        <f t="shared" si="13"/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4">
        <f t="shared" si="14"/>
        <v>0</v>
      </c>
      <c r="Z147" s="14">
        <f t="shared" si="15"/>
        <v>0</v>
      </c>
      <c r="AA147" s="17"/>
      <c r="AB147" s="17"/>
      <c r="AC147" s="12" t="s">
        <v>572</v>
      </c>
      <c r="AD147" s="17"/>
      <c r="AE147" s="17"/>
    </row>
    <row r="148" spans="1:31" s="13" customFormat="1" ht="25.5" x14ac:dyDescent="0.25">
      <c r="A148" s="15" t="s">
        <v>249</v>
      </c>
      <c r="B148" s="16"/>
      <c r="C148" s="16"/>
      <c r="D148" s="16"/>
      <c r="E148" s="15" t="s">
        <v>335</v>
      </c>
      <c r="F148" s="15">
        <v>9</v>
      </c>
      <c r="G148" s="15" t="s">
        <v>336</v>
      </c>
      <c r="H148" s="15" t="s">
        <v>15</v>
      </c>
      <c r="I148" s="15" t="s">
        <v>16</v>
      </c>
      <c r="J148" s="15" t="s">
        <v>337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4">
        <f t="shared" si="13"/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4">
        <f t="shared" si="14"/>
        <v>0</v>
      </c>
      <c r="Z148" s="14">
        <f t="shared" si="15"/>
        <v>0</v>
      </c>
      <c r="AA148" s="17"/>
      <c r="AB148" s="17"/>
      <c r="AC148" s="12" t="s">
        <v>572</v>
      </c>
      <c r="AD148" s="17"/>
      <c r="AE148" s="17"/>
    </row>
    <row r="149" spans="1:31" s="13" customFormat="1" ht="25.5" x14ac:dyDescent="0.25">
      <c r="A149" s="15" t="s">
        <v>249</v>
      </c>
      <c r="B149" s="16"/>
      <c r="C149" s="16"/>
      <c r="D149" s="16"/>
      <c r="E149" s="15" t="s">
        <v>250</v>
      </c>
      <c r="F149" s="15">
        <v>9</v>
      </c>
      <c r="G149" s="15" t="s">
        <v>39</v>
      </c>
      <c r="H149" s="15" t="s">
        <v>251</v>
      </c>
      <c r="I149" s="15" t="s">
        <v>16</v>
      </c>
      <c r="J149" s="15" t="s">
        <v>252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4">
        <f t="shared" si="13"/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4">
        <f t="shared" si="14"/>
        <v>0</v>
      </c>
      <c r="Z149" s="14">
        <f t="shared" si="15"/>
        <v>0</v>
      </c>
      <c r="AA149" s="17"/>
      <c r="AB149" s="17"/>
      <c r="AC149" s="12" t="s">
        <v>572</v>
      </c>
      <c r="AD149" s="17"/>
      <c r="AE149" s="17"/>
    </row>
    <row r="150" spans="1:31" s="13" customFormat="1" ht="38.25" x14ac:dyDescent="0.25">
      <c r="A150" s="15" t="s">
        <v>249</v>
      </c>
      <c r="B150" s="16"/>
      <c r="C150" s="16"/>
      <c r="D150" s="16"/>
      <c r="E150" s="15" t="s">
        <v>301</v>
      </c>
      <c r="F150" s="15">
        <v>9</v>
      </c>
      <c r="G150" s="15" t="s">
        <v>302</v>
      </c>
      <c r="H150" s="15" t="s">
        <v>303</v>
      </c>
      <c r="I150" s="15" t="s">
        <v>16</v>
      </c>
      <c r="J150" s="15" t="s">
        <v>304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4">
        <f t="shared" si="13"/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4">
        <f t="shared" si="14"/>
        <v>0</v>
      </c>
      <c r="Z150" s="14">
        <f t="shared" si="15"/>
        <v>0</v>
      </c>
      <c r="AA150" s="17"/>
      <c r="AB150" s="17"/>
      <c r="AC150" s="12" t="s">
        <v>572</v>
      </c>
      <c r="AD150" s="17"/>
      <c r="AE150" s="17"/>
    </row>
    <row r="151" spans="1:31" s="13" customFormat="1" ht="38.25" x14ac:dyDescent="0.25">
      <c r="A151" s="15" t="s">
        <v>249</v>
      </c>
      <c r="B151" s="16"/>
      <c r="C151" s="16"/>
      <c r="D151" s="16"/>
      <c r="E151" s="15" t="s">
        <v>319</v>
      </c>
      <c r="F151" s="15">
        <v>11</v>
      </c>
      <c r="G151" s="15" t="s">
        <v>320</v>
      </c>
      <c r="H151" s="15" t="s">
        <v>321</v>
      </c>
      <c r="I151" s="15" t="s">
        <v>322</v>
      </c>
      <c r="J151" s="15" t="s">
        <v>323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4">
        <f t="shared" si="13"/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4">
        <f t="shared" si="14"/>
        <v>0</v>
      </c>
      <c r="Z151" s="14">
        <f t="shared" si="15"/>
        <v>0</v>
      </c>
      <c r="AA151" s="17"/>
      <c r="AB151" s="17"/>
      <c r="AC151" s="12" t="s">
        <v>572</v>
      </c>
      <c r="AD151" s="17"/>
      <c r="AE151" s="17"/>
    </row>
    <row r="152" spans="1:31" s="13" customFormat="1" ht="38.25" x14ac:dyDescent="0.25">
      <c r="A152" s="15" t="s">
        <v>341</v>
      </c>
      <c r="B152" s="16"/>
      <c r="C152" s="16"/>
      <c r="D152" s="16"/>
      <c r="E152" s="15" t="s">
        <v>54</v>
      </c>
      <c r="F152" s="15">
        <v>11</v>
      </c>
      <c r="G152" s="15" t="s">
        <v>361</v>
      </c>
      <c r="H152" s="15" t="s">
        <v>33</v>
      </c>
      <c r="I152" s="15" t="s">
        <v>34</v>
      </c>
      <c r="J152" s="15" t="s">
        <v>55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4">
        <f t="shared" ref="S152:S165" si="16">K152+L152+M152+N152+O152+P152+Q152+R152</f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4">
        <f t="shared" ref="Y152:Y165" si="17">T152+U152+V152+W152+X152</f>
        <v>0</v>
      </c>
      <c r="Z152" s="14">
        <f t="shared" si="15"/>
        <v>0</v>
      </c>
      <c r="AA152" s="17"/>
      <c r="AB152" s="17"/>
      <c r="AC152" s="12" t="s">
        <v>572</v>
      </c>
      <c r="AD152" s="17"/>
      <c r="AE152" s="17"/>
    </row>
    <row r="153" spans="1:31" s="13" customFormat="1" ht="38.25" x14ac:dyDescent="0.25">
      <c r="A153" s="15" t="s">
        <v>341</v>
      </c>
      <c r="B153" s="16"/>
      <c r="C153" s="16"/>
      <c r="D153" s="16"/>
      <c r="E153" s="15" t="s">
        <v>365</v>
      </c>
      <c r="F153" s="15">
        <v>11</v>
      </c>
      <c r="G153" s="15" t="s">
        <v>363</v>
      </c>
      <c r="H153" s="15" t="s">
        <v>33</v>
      </c>
      <c r="I153" s="15" t="s">
        <v>34</v>
      </c>
      <c r="J153" s="15" t="s">
        <v>364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4">
        <f t="shared" si="16"/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4">
        <f t="shared" si="17"/>
        <v>0</v>
      </c>
      <c r="Z153" s="14">
        <f t="shared" si="15"/>
        <v>0</v>
      </c>
      <c r="AA153" s="17"/>
      <c r="AB153" s="17"/>
      <c r="AC153" s="12" t="s">
        <v>572</v>
      </c>
      <c r="AD153" s="17"/>
      <c r="AE153" s="17"/>
    </row>
    <row r="154" spans="1:31" s="13" customFormat="1" ht="38.25" x14ac:dyDescent="0.25">
      <c r="A154" s="15" t="s">
        <v>341</v>
      </c>
      <c r="B154" s="16"/>
      <c r="C154" s="16"/>
      <c r="D154" s="16"/>
      <c r="E154" s="15" t="s">
        <v>368</v>
      </c>
      <c r="F154" s="15">
        <v>10</v>
      </c>
      <c r="G154" s="15" t="s">
        <v>363</v>
      </c>
      <c r="H154" s="15" t="s">
        <v>33</v>
      </c>
      <c r="I154" s="15" t="s">
        <v>34</v>
      </c>
      <c r="J154" s="15" t="s">
        <v>364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4">
        <f t="shared" si="16"/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4">
        <f t="shared" si="17"/>
        <v>0</v>
      </c>
      <c r="Z154" s="14">
        <f t="shared" si="15"/>
        <v>0</v>
      </c>
      <c r="AA154" s="17"/>
      <c r="AB154" s="17"/>
      <c r="AC154" s="12" t="s">
        <v>572</v>
      </c>
      <c r="AD154" s="17"/>
      <c r="AE154" s="17"/>
    </row>
    <row r="155" spans="1:31" s="13" customFormat="1" ht="38.25" x14ac:dyDescent="0.25">
      <c r="A155" s="15" t="s">
        <v>341</v>
      </c>
      <c r="B155" s="16"/>
      <c r="C155" s="16"/>
      <c r="D155" s="16"/>
      <c r="E155" s="15" t="s">
        <v>367</v>
      </c>
      <c r="F155" s="15">
        <v>11</v>
      </c>
      <c r="G155" s="15" t="s">
        <v>363</v>
      </c>
      <c r="H155" s="15" t="s">
        <v>33</v>
      </c>
      <c r="I155" s="15" t="s">
        <v>34</v>
      </c>
      <c r="J155" s="15" t="s">
        <v>364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4">
        <f t="shared" si="16"/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4">
        <f t="shared" si="17"/>
        <v>0</v>
      </c>
      <c r="Z155" s="14">
        <f t="shared" si="15"/>
        <v>0</v>
      </c>
      <c r="AA155" s="17"/>
      <c r="AB155" s="17"/>
      <c r="AC155" s="12" t="s">
        <v>572</v>
      </c>
      <c r="AD155" s="17"/>
      <c r="AE155" s="17"/>
    </row>
    <row r="156" spans="1:31" s="13" customFormat="1" ht="38.25" x14ac:dyDescent="0.25">
      <c r="A156" s="15" t="s">
        <v>341</v>
      </c>
      <c r="B156" s="16"/>
      <c r="C156" s="16"/>
      <c r="D156" s="16"/>
      <c r="E156" s="15" t="s">
        <v>362</v>
      </c>
      <c r="F156" s="15">
        <v>10</v>
      </c>
      <c r="G156" s="15" t="s">
        <v>363</v>
      </c>
      <c r="H156" s="15" t="s">
        <v>33</v>
      </c>
      <c r="I156" s="15" t="s">
        <v>34</v>
      </c>
      <c r="J156" s="15" t="s">
        <v>364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4">
        <f t="shared" si="16"/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4">
        <f t="shared" si="17"/>
        <v>0</v>
      </c>
      <c r="Z156" s="14">
        <f t="shared" si="15"/>
        <v>0</v>
      </c>
      <c r="AA156" s="17"/>
      <c r="AB156" s="17"/>
      <c r="AC156" s="12" t="s">
        <v>572</v>
      </c>
      <c r="AD156" s="17"/>
      <c r="AE156" s="17"/>
    </row>
    <row r="157" spans="1:31" s="13" customFormat="1" ht="38.25" x14ac:dyDescent="0.25">
      <c r="A157" s="15" t="s">
        <v>370</v>
      </c>
      <c r="B157" s="16"/>
      <c r="C157" s="16"/>
      <c r="D157" s="16"/>
      <c r="E157" s="15" t="s">
        <v>389</v>
      </c>
      <c r="F157" s="15">
        <v>11</v>
      </c>
      <c r="G157" s="15" t="s">
        <v>390</v>
      </c>
      <c r="H157" s="15" t="s">
        <v>391</v>
      </c>
      <c r="I157" s="15" t="s">
        <v>79</v>
      </c>
      <c r="J157" s="15" t="s">
        <v>392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4">
        <f t="shared" si="16"/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4">
        <f t="shared" si="17"/>
        <v>0</v>
      </c>
      <c r="Z157" s="14">
        <f t="shared" si="15"/>
        <v>0</v>
      </c>
      <c r="AA157" s="17"/>
      <c r="AB157" s="17"/>
      <c r="AC157" s="12" t="s">
        <v>572</v>
      </c>
      <c r="AD157" s="17"/>
      <c r="AE157" s="17"/>
    </row>
    <row r="158" spans="1:31" s="13" customFormat="1" ht="38.25" x14ac:dyDescent="0.25">
      <c r="A158" s="15" t="s">
        <v>370</v>
      </c>
      <c r="B158" s="16"/>
      <c r="C158" s="16"/>
      <c r="D158" s="16"/>
      <c r="E158" s="15" t="s">
        <v>393</v>
      </c>
      <c r="F158" s="15">
        <v>10</v>
      </c>
      <c r="G158" s="15" t="s">
        <v>390</v>
      </c>
      <c r="H158" s="15" t="s">
        <v>391</v>
      </c>
      <c r="I158" s="15" t="s">
        <v>79</v>
      </c>
      <c r="J158" s="15" t="s">
        <v>392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4">
        <f t="shared" si="16"/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4">
        <f t="shared" si="17"/>
        <v>0</v>
      </c>
      <c r="Z158" s="14">
        <f t="shared" si="15"/>
        <v>0</v>
      </c>
      <c r="AA158" s="17"/>
      <c r="AB158" s="17"/>
      <c r="AC158" s="12" t="s">
        <v>572</v>
      </c>
      <c r="AD158" s="17"/>
      <c r="AE158" s="17"/>
    </row>
    <row r="159" spans="1:31" s="13" customFormat="1" ht="38.25" x14ac:dyDescent="0.25">
      <c r="A159" s="15" t="s">
        <v>370</v>
      </c>
      <c r="B159" s="16"/>
      <c r="C159" s="16"/>
      <c r="D159" s="16"/>
      <c r="E159" s="15" t="s">
        <v>384</v>
      </c>
      <c r="F159" s="15">
        <v>11</v>
      </c>
      <c r="G159" s="15" t="s">
        <v>51</v>
      </c>
      <c r="H159" s="15" t="s">
        <v>12</v>
      </c>
      <c r="I159" s="15" t="s">
        <v>9</v>
      </c>
      <c r="J159" s="15" t="s">
        <v>48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4">
        <f t="shared" si="16"/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4">
        <f t="shared" si="17"/>
        <v>0</v>
      </c>
      <c r="Z159" s="14">
        <f t="shared" si="15"/>
        <v>0</v>
      </c>
      <c r="AA159" s="17"/>
      <c r="AB159" s="17"/>
      <c r="AC159" s="12" t="s">
        <v>572</v>
      </c>
      <c r="AD159" s="17"/>
      <c r="AE159" s="17"/>
    </row>
    <row r="160" spans="1:31" s="13" customFormat="1" ht="38.25" x14ac:dyDescent="0.25">
      <c r="A160" s="15" t="s">
        <v>399</v>
      </c>
      <c r="B160" s="16"/>
      <c r="C160" s="16"/>
      <c r="D160" s="16"/>
      <c r="E160" s="15" t="s">
        <v>479</v>
      </c>
      <c r="F160" s="15">
        <v>11</v>
      </c>
      <c r="G160" s="15" t="s">
        <v>480</v>
      </c>
      <c r="H160" s="15" t="s">
        <v>481</v>
      </c>
      <c r="I160" s="15" t="s">
        <v>482</v>
      </c>
      <c r="J160" s="15" t="s">
        <v>483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4">
        <f t="shared" si="16"/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4">
        <f t="shared" si="17"/>
        <v>0</v>
      </c>
      <c r="Z160" s="14">
        <f t="shared" si="15"/>
        <v>0</v>
      </c>
      <c r="AA160" s="17"/>
      <c r="AB160" s="17"/>
      <c r="AC160" s="12" t="s">
        <v>572</v>
      </c>
      <c r="AD160" s="17"/>
      <c r="AE160" s="17"/>
    </row>
    <row r="161" spans="1:31" s="13" customFormat="1" ht="38.25" x14ac:dyDescent="0.25">
      <c r="A161" s="15" t="s">
        <v>399</v>
      </c>
      <c r="B161" s="16"/>
      <c r="C161" s="16"/>
      <c r="D161" s="16"/>
      <c r="E161" s="15" t="s">
        <v>468</v>
      </c>
      <c r="F161" s="15">
        <v>11</v>
      </c>
      <c r="G161" s="15" t="s">
        <v>469</v>
      </c>
      <c r="H161" s="15" t="s">
        <v>8</v>
      </c>
      <c r="I161" s="15" t="s">
        <v>8</v>
      </c>
      <c r="J161" s="15" t="s">
        <v>94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4">
        <f t="shared" si="16"/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4">
        <f t="shared" si="17"/>
        <v>0</v>
      </c>
      <c r="Z161" s="14">
        <f t="shared" si="15"/>
        <v>0</v>
      </c>
      <c r="AA161" s="17"/>
      <c r="AB161" s="17"/>
      <c r="AC161" s="12" t="s">
        <v>572</v>
      </c>
      <c r="AD161" s="17"/>
      <c r="AE161" s="17"/>
    </row>
    <row r="162" spans="1:31" s="13" customFormat="1" ht="25.5" x14ac:dyDescent="0.25">
      <c r="A162" s="15" t="s">
        <v>399</v>
      </c>
      <c r="B162" s="16"/>
      <c r="C162" s="16"/>
      <c r="D162" s="16"/>
      <c r="E162" s="15" t="s">
        <v>462</v>
      </c>
      <c r="F162" s="15">
        <v>10</v>
      </c>
      <c r="G162" s="15" t="s">
        <v>463</v>
      </c>
      <c r="H162" s="15" t="s">
        <v>13</v>
      </c>
      <c r="I162" s="15" t="s">
        <v>6</v>
      </c>
      <c r="J162" s="15" t="s">
        <v>60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4">
        <f t="shared" si="16"/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4">
        <f t="shared" si="17"/>
        <v>0</v>
      </c>
      <c r="Z162" s="14">
        <f t="shared" si="15"/>
        <v>0</v>
      </c>
      <c r="AA162" s="17"/>
      <c r="AB162" s="17"/>
      <c r="AC162" s="12" t="s">
        <v>572</v>
      </c>
      <c r="AD162" s="17"/>
      <c r="AE162" s="17"/>
    </row>
    <row r="163" spans="1:31" s="13" customFormat="1" ht="25.5" x14ac:dyDescent="0.25">
      <c r="A163" s="15" t="s">
        <v>399</v>
      </c>
      <c r="B163" s="16"/>
      <c r="C163" s="16"/>
      <c r="D163" s="16"/>
      <c r="E163" s="15" t="s">
        <v>458</v>
      </c>
      <c r="F163" s="15">
        <v>11</v>
      </c>
      <c r="G163" s="15" t="s">
        <v>459</v>
      </c>
      <c r="H163" s="15" t="s">
        <v>460</v>
      </c>
      <c r="I163" s="15" t="s">
        <v>11</v>
      </c>
      <c r="J163" s="15" t="s">
        <v>461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4">
        <f t="shared" si="16"/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4">
        <f t="shared" si="17"/>
        <v>0</v>
      </c>
      <c r="Z163" s="14">
        <f t="shared" ref="Z163:Z165" si="18">S163+Y163</f>
        <v>0</v>
      </c>
      <c r="AA163" s="17"/>
      <c r="AB163" s="17"/>
      <c r="AC163" s="12" t="s">
        <v>572</v>
      </c>
      <c r="AD163" s="17"/>
      <c r="AE163" s="17"/>
    </row>
    <row r="164" spans="1:31" s="13" customFormat="1" ht="25.5" x14ac:dyDescent="0.25">
      <c r="A164" s="15" t="s">
        <v>399</v>
      </c>
      <c r="B164" s="16"/>
      <c r="C164" s="16"/>
      <c r="D164" s="16"/>
      <c r="E164" s="15" t="s">
        <v>498</v>
      </c>
      <c r="F164" s="15">
        <v>9</v>
      </c>
      <c r="G164" s="15" t="s">
        <v>494</v>
      </c>
      <c r="H164" s="15" t="s">
        <v>8</v>
      </c>
      <c r="I164" s="15" t="s">
        <v>8</v>
      </c>
      <c r="J164" s="15" t="s">
        <v>495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4">
        <f t="shared" si="16"/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4">
        <f t="shared" si="17"/>
        <v>0</v>
      </c>
      <c r="Z164" s="14">
        <f t="shared" si="18"/>
        <v>0</v>
      </c>
      <c r="AA164" s="17"/>
      <c r="AB164" s="17"/>
      <c r="AC164" s="12" t="s">
        <v>572</v>
      </c>
      <c r="AD164" s="17"/>
      <c r="AE164" s="17"/>
    </row>
    <row r="165" spans="1:31" s="13" customFormat="1" ht="25.5" x14ac:dyDescent="0.25">
      <c r="A165" s="15" t="s">
        <v>399</v>
      </c>
      <c r="B165" s="16"/>
      <c r="C165" s="16"/>
      <c r="D165" s="16"/>
      <c r="E165" s="15" t="s">
        <v>496</v>
      </c>
      <c r="F165" s="15">
        <v>9</v>
      </c>
      <c r="G165" s="15" t="s">
        <v>494</v>
      </c>
      <c r="H165" s="15" t="s">
        <v>8</v>
      </c>
      <c r="I165" s="15" t="s">
        <v>8</v>
      </c>
      <c r="J165" s="15" t="s">
        <v>495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4">
        <f t="shared" si="16"/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4">
        <f t="shared" si="17"/>
        <v>0</v>
      </c>
      <c r="Z165" s="14">
        <f t="shared" si="18"/>
        <v>0</v>
      </c>
      <c r="AA165" s="17"/>
      <c r="AB165" s="17"/>
      <c r="AC165" s="12" t="s">
        <v>572</v>
      </c>
      <c r="AD165" s="17"/>
      <c r="AE165" s="17"/>
    </row>
    <row r="166" spans="1:31" s="6" customFormat="1" ht="13.5" x14ac:dyDescent="0.25">
      <c r="E166" s="18"/>
      <c r="F166" s="19"/>
      <c r="G166" s="18"/>
      <c r="H166" s="18"/>
      <c r="I166" s="18"/>
      <c r="J166" s="32" t="s">
        <v>560</v>
      </c>
      <c r="K166" s="33">
        <f>SUM(K3:K137)/135</f>
        <v>21.769629629629645</v>
      </c>
      <c r="L166" s="33">
        <f t="shared" ref="L166:Z166" si="19">SUM(L3:L137)/135</f>
        <v>18.556518518518516</v>
      </c>
      <c r="M166" s="33">
        <f t="shared" si="19"/>
        <v>2.7548148148148135</v>
      </c>
      <c r="N166" s="33">
        <f t="shared" si="19"/>
        <v>2.6562962962962957</v>
      </c>
      <c r="O166" s="33">
        <f t="shared" si="19"/>
        <v>2.57</v>
      </c>
      <c r="P166" s="33">
        <f t="shared" si="19"/>
        <v>2.13962962962963</v>
      </c>
      <c r="Q166" s="33">
        <f t="shared" si="19"/>
        <v>4.6633333333333331</v>
      </c>
      <c r="R166" s="33">
        <f t="shared" si="19"/>
        <v>5.384074074074074</v>
      </c>
      <c r="S166" s="34">
        <f t="shared" si="19"/>
        <v>60.494296296296312</v>
      </c>
      <c r="T166" s="33">
        <f t="shared" si="19"/>
        <v>2.6666666666666665</v>
      </c>
      <c r="U166" s="33">
        <f t="shared" si="19"/>
        <v>2.0518518518518518</v>
      </c>
      <c r="V166" s="33">
        <f t="shared" si="19"/>
        <v>3.2962962962962963</v>
      </c>
      <c r="W166" s="33">
        <f t="shared" si="19"/>
        <v>8.5259259259259252</v>
      </c>
      <c r="X166" s="33">
        <f t="shared" si="19"/>
        <v>5</v>
      </c>
      <c r="Y166" s="34">
        <f t="shared" si="19"/>
        <v>21.540740740740741</v>
      </c>
      <c r="Z166" s="34">
        <f t="shared" si="19"/>
        <v>82.035037037037014</v>
      </c>
      <c r="AA166" s="33">
        <f>SUM(AA3:AA137)/25</f>
        <v>16.668000000000003</v>
      </c>
      <c r="AB166" s="11"/>
      <c r="AC166" s="11"/>
      <c r="AD166" s="11"/>
    </row>
    <row r="167" spans="1:31" s="6" customFormat="1" ht="13.5" x14ac:dyDescent="0.25">
      <c r="E167" s="18"/>
      <c r="F167" s="19"/>
      <c r="G167" s="18"/>
      <c r="H167" s="18"/>
      <c r="I167" s="18"/>
      <c r="J167" s="32" t="s">
        <v>561</v>
      </c>
      <c r="K167" s="33">
        <v>50</v>
      </c>
      <c r="L167" s="33">
        <v>45</v>
      </c>
      <c r="M167" s="33">
        <v>10</v>
      </c>
      <c r="N167" s="33">
        <v>10</v>
      </c>
      <c r="O167" s="33">
        <v>10</v>
      </c>
      <c r="P167" s="33">
        <v>10</v>
      </c>
      <c r="Q167" s="33">
        <v>20</v>
      </c>
      <c r="R167" s="33">
        <v>20</v>
      </c>
      <c r="S167" s="34">
        <v>175</v>
      </c>
      <c r="T167" s="33">
        <v>15</v>
      </c>
      <c r="U167" s="33">
        <v>15</v>
      </c>
      <c r="V167" s="33">
        <v>15</v>
      </c>
      <c r="W167" s="33">
        <v>15</v>
      </c>
      <c r="X167" s="33">
        <v>15</v>
      </c>
      <c r="Y167" s="34">
        <v>75</v>
      </c>
      <c r="Z167" s="34">
        <v>250</v>
      </c>
      <c r="AA167" s="33">
        <v>30</v>
      </c>
      <c r="AB167" s="11"/>
      <c r="AC167" s="11"/>
      <c r="AD167" s="11"/>
    </row>
  </sheetData>
  <autoFilter ref="A2:AE167"/>
  <sortState ref="A3:AE38">
    <sortCondition descending="1" ref="Z3:Z38"/>
  </sortState>
  <mergeCells count="1">
    <mergeCell ref="A1:A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площадки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cp:lastPrinted>2018-03-24T11:06:18Z</cp:lastPrinted>
  <dcterms:created xsi:type="dcterms:W3CDTF">2015-02-24T11:04:37Z</dcterms:created>
  <dcterms:modified xsi:type="dcterms:W3CDTF">2019-04-07T19:17:10Z</dcterms:modified>
</cp:coreProperties>
</file>